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csuohio-my.sharepoint.com/personal/2888936_csuohio_edu/Documents/Documents/Blank Forms/"/>
    </mc:Choice>
  </mc:AlternateContent>
  <xr:revisionPtr revIDLastSave="35" documentId="8_{284060E1-5AD8-4DE4-ABA6-B1F1405A62FE}" xr6:coauthVersionLast="47" xr6:coauthVersionMax="47" xr10:uidLastSave="{07008FC1-7642-4B31-B17B-6461F2FB4ADC}"/>
  <bookViews>
    <workbookView xWindow="-108" yWindow="-108" windowWidth="23256" windowHeight="14016" activeTab="1" xr2:uid="{00000000-000D-0000-FFFF-FFFF00000000}"/>
  </bookViews>
  <sheets>
    <sheet name="Guidelines" sheetId="8" r:id="rId1"/>
    <sheet name="Post-Travel Expense Form" sheetId="9" r:id="rId2"/>
    <sheet name="Approval Workflows" sheetId="13" r:id="rId3"/>
    <sheet name="Mileage Form" sheetId="11"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9" l="1"/>
  <c r="E23" i="9"/>
  <c r="E24" i="9"/>
  <c r="E25" i="9"/>
  <c r="E26" i="9"/>
  <c r="E27" i="9"/>
  <c r="E28" i="9"/>
  <c r="E29" i="9"/>
  <c r="H30" i="11"/>
  <c r="E30" i="11"/>
  <c r="F25" i="11" l="1"/>
  <c r="F26" i="11"/>
  <c r="F27" i="11"/>
  <c r="F28" i="11"/>
  <c r="F29" i="11"/>
  <c r="F24" i="11"/>
  <c r="F23" i="11"/>
  <c r="F22" i="11"/>
  <c r="F21" i="11"/>
  <c r="F20" i="11"/>
  <c r="F19" i="11"/>
  <c r="F18" i="11"/>
  <c r="F17" i="11"/>
  <c r="F16" i="11"/>
  <c r="F15" i="11"/>
  <c r="F14" i="11"/>
  <c r="F13" i="11"/>
  <c r="F12" i="11"/>
  <c r="F11" i="11"/>
  <c r="F10" i="11"/>
  <c r="J45" i="11"/>
  <c r="H10" i="9"/>
  <c r="I45" i="9"/>
  <c r="J28" i="9"/>
  <c r="J27" i="9"/>
  <c r="G10" i="9"/>
  <c r="G11" i="9" s="1"/>
  <c r="H11" i="9" s="1"/>
  <c r="J6" i="9"/>
  <c r="G30" i="9" l="1"/>
  <c r="F30" i="11"/>
  <c r="A30" i="9"/>
  <c r="G12" i="9"/>
  <c r="H12" i="9" s="1"/>
  <c r="J11" i="9"/>
  <c r="J10" i="9"/>
  <c r="K31" i="11" l="1"/>
  <c r="K35" i="11" s="1"/>
  <c r="J12" i="9"/>
  <c r="G13" i="9"/>
  <c r="H13" i="9" s="1"/>
  <c r="K6" i="11" l="1"/>
  <c r="G14" i="9"/>
  <c r="H14" i="9" s="1"/>
  <c r="J13" i="9"/>
  <c r="G15" i="9" l="1"/>
  <c r="H15" i="9" s="1"/>
  <c r="J14" i="9"/>
  <c r="J15" i="9" l="1"/>
  <c r="G16" i="9"/>
  <c r="H16" i="9" s="1"/>
  <c r="G17" i="9" l="1"/>
  <c r="H17" i="9" s="1"/>
  <c r="J16" i="9"/>
  <c r="G18" i="9" l="1"/>
  <c r="H18" i="9" s="1"/>
  <c r="J17" i="9"/>
  <c r="J18" i="9" l="1"/>
  <c r="G19" i="9"/>
  <c r="H19" i="9" s="1"/>
  <c r="G20" i="9" l="1"/>
  <c r="J19" i="9"/>
  <c r="G21" i="9" l="1"/>
  <c r="H20" i="9"/>
  <c r="J20" i="9" s="1"/>
  <c r="G22" i="9" l="1"/>
  <c r="H21" i="9"/>
  <c r="J21" i="9" s="1"/>
  <c r="H22" i="9" l="1"/>
  <c r="G23" i="9"/>
  <c r="J22" i="9"/>
  <c r="G24" i="9" l="1"/>
  <c r="H23" i="9"/>
  <c r="J23" i="9" s="1"/>
  <c r="H24" i="9" l="1"/>
  <c r="J24" i="9" s="1"/>
  <c r="G25" i="9" s="1"/>
  <c r="J31" i="9" s="1"/>
  <c r="J35" i="9" s="1"/>
</calcChain>
</file>

<file path=xl/sharedStrings.xml><?xml version="1.0" encoding="utf-8"?>
<sst xmlns="http://schemas.openxmlformats.org/spreadsheetml/2006/main" count="147" uniqueCount="88">
  <si>
    <t>Department</t>
  </si>
  <si>
    <t>Destination</t>
  </si>
  <si>
    <t>Signature</t>
  </si>
  <si>
    <t>Name</t>
  </si>
  <si>
    <t>Date</t>
  </si>
  <si>
    <t>Meals</t>
  </si>
  <si>
    <t>Amount</t>
  </si>
  <si>
    <t>Total</t>
  </si>
  <si>
    <t>Balance Due Employee</t>
  </si>
  <si>
    <t>Account</t>
  </si>
  <si>
    <t>Fund</t>
  </si>
  <si>
    <t>Dept</t>
  </si>
  <si>
    <t>Class</t>
  </si>
  <si>
    <t>Project</t>
  </si>
  <si>
    <t>Airfare</t>
  </si>
  <si>
    <t>Approver</t>
  </si>
  <si>
    <t>CSU ID #</t>
  </si>
  <si>
    <t>Date Depart</t>
  </si>
  <si>
    <t>Date Return</t>
  </si>
  <si>
    <t>Status</t>
  </si>
  <si>
    <t>Hotel/Lodging</t>
  </si>
  <si>
    <t>Other Travel</t>
  </si>
  <si>
    <t>Student Travel</t>
  </si>
  <si>
    <t>Student Meals</t>
  </si>
  <si>
    <t>Receipt Total</t>
  </si>
  <si>
    <t>Meals Per Diem</t>
  </si>
  <si>
    <t>Adj. Total</t>
  </si>
  <si>
    <t>Title/ Role</t>
  </si>
  <si>
    <t>Expense</t>
  </si>
  <si>
    <t>Total Expenses</t>
  </si>
  <si>
    <t>Maximum Funding</t>
  </si>
  <si>
    <t>Account(s) to be Charged - Please edit as needed</t>
  </si>
  <si>
    <t>https://www.irs.gov/tax-professionals/standard-mileage-rates</t>
  </si>
  <si>
    <t xml:space="preserve">https://www.gsa.gov/travel-resources </t>
  </si>
  <si>
    <r>
      <t>Subtractions</t>
    </r>
    <r>
      <rPr>
        <b/>
        <sz val="9"/>
        <color rgb="FFFFFFFF"/>
        <rFont val="Tahoma"/>
        <family val="2"/>
      </rPr>
      <t xml:space="preserve"> </t>
    </r>
    <r>
      <rPr>
        <b/>
        <sz val="8.5"/>
        <color rgb="FFFFFFFF"/>
        <rFont val="Tahoma"/>
        <family val="2"/>
      </rPr>
      <t xml:space="preserve">
(incl food/alcohol/ personal time)</t>
    </r>
  </si>
  <si>
    <t>Subtractions (meals incl)</t>
  </si>
  <si>
    <t>Prog.</t>
  </si>
  <si>
    <t>Prepayment(s)</t>
  </si>
  <si>
    <t>Non business travel days?</t>
  </si>
  <si>
    <t>CSU's travel policies can be found at this link:</t>
  </si>
  <si>
    <t>https://www.csuohio.edu/policy-register/travel-policy</t>
  </si>
  <si>
    <t>Post-Travel Expense Form</t>
  </si>
  <si>
    <t>Post-Travel Expense Form Guidelines</t>
  </si>
  <si>
    <t>First/Last Day</t>
  </si>
  <si>
    <t>Miles</t>
  </si>
  <si>
    <t>Rate</t>
  </si>
  <si>
    <t xml:space="preserve">To complete the left side of the form: </t>
  </si>
  <si>
    <t>• Fill in the green boxes in the top section.</t>
  </si>
  <si>
    <t>• Although unlikely, Column D has been provided to subtract from your receipt total. For example, if you are claiming meals per diem, any food charged to your hotel room must be subtracted. All alcohol must be subtracted because it is against university policy. Any hotel nights used for personal (non-business) vacation time (typically before or after a conference) must be subtracted. If you have no subtractions, you may leave Column D blank.</t>
  </si>
  <si>
    <t xml:space="preserve">• You may add any helpful context to the notes section. </t>
  </si>
  <si>
    <t>To complete the right side of the form:</t>
  </si>
  <si>
    <t>• Fill in your depart and return dates at the top of the page.</t>
  </si>
  <si>
    <t xml:space="preserve">• For domestic overnight travel, meal reimbursement is calculated using the standard per diem (M&amp;IE) amounts found on this website: </t>
  </si>
  <si>
    <t>• For international travel, meal reimbursement is calculated using the standard per diem (M&amp;IE) amounts found on this website:</t>
  </si>
  <si>
    <t xml:space="preserve">https://allowances.state.gov/web920/per_diem.asp </t>
  </si>
  <si>
    <t xml:space="preserve">• Please indicate if you took any personal (non-business) days during your trip. For example, if a conference ends on January 15, but you stayed in the hotel the night of January 15 (or beyond) to explore the city, that would be considered personal travel days/expenses. </t>
  </si>
  <si>
    <t xml:space="preserve">• The dates/meals chart will automatically populate if you filled in the top right section correctly. </t>
  </si>
  <si>
    <t xml:space="preserve">• Did you drive your personal car to your destination? Please add the date and number of miles driven to the blue boxes (I27). When submitting this form, please include a map screenshot to support this section.  </t>
  </si>
  <si>
    <t xml:space="preserve">***Finished filling out the form? Don't forget to include one PDF containing all receipts, mileage screenshot, etc. when submitting to your department administrator for reimbursement </t>
  </si>
  <si>
    <t>• Reference your completed pre-travel form to type the meals per diem rate in the yellow box (J5) or use the link provided below.</t>
  </si>
  <si>
    <t>• An estimate of roundtrip airfare cost must be included, and if it is lower, that amount will be reimbursed instead of mileage from driving.</t>
  </si>
  <si>
    <r>
      <rPr>
        <b/>
        <sz val="8"/>
        <rFont val="Tahoma"/>
        <family val="2"/>
      </rPr>
      <t>TRAVELER'S CERTIFICATE:</t>
    </r>
    <r>
      <rPr>
        <sz val="8"/>
        <rFont val="Tahoma"/>
        <family val="2"/>
      </rPr>
      <t xml:space="preserve">  
I certify that all statements made hereon are true, that all expenses are for University business, and, if traveling by personal car, I carry auto liability insurance pursuant to ORC Section 4509.51 </t>
    </r>
    <r>
      <rPr>
        <i/>
        <sz val="8"/>
        <rFont val="Tahoma"/>
        <family val="2"/>
      </rPr>
      <t>(http://codes.ohio.gov/orc/4509.51).</t>
    </r>
  </si>
  <si>
    <t xml:space="preserve">• If any meals were provided/included with your hotel, conference, or other sources, please indicate that in Subtractions (Column I). For example, if breakfast was provided, please type the amount listed under “Breakfast” from the per diem website (link above.) </t>
  </si>
  <si>
    <t xml:space="preserve">• For business purposes, the standard mileage rate set by the IRS covers all costs associated with owning/operating a personal vehicle. Note that gas receipts will not be accepted if mileage is claimed, but toll receipts may be provided and notated in the chart on the left. </t>
  </si>
  <si>
    <t>Please visit this link to check the current rate:</t>
  </si>
  <si>
    <t xml:space="preserve">• If any of your travel receipts have been pre-paid via reimbursement check or p-card, please fill in the purple boxes (J32 &amp; J33) accordingly. </t>
  </si>
  <si>
    <t>Less P-card Payment(s)</t>
  </si>
  <si>
    <t>***OFFICE USE ONLY: Your dept administrator will add financial coding and collect approvals below.***</t>
  </si>
  <si>
    <t>Notes:</t>
  </si>
  <si>
    <t>Purpose</t>
  </si>
  <si>
    <t>Mileage Travel Form</t>
  </si>
  <si>
    <t xml:space="preserve">Mileage from: </t>
  </si>
  <si>
    <t>Term &amp; Year:</t>
  </si>
  <si>
    <t>Num of Interns:</t>
  </si>
  <si>
    <t>Cost Per Intern:</t>
  </si>
  <si>
    <t>After returning from you pre-approved trip, within two weeks, please gather all final receipts and complete the following form.</t>
  </si>
  <si>
    <t>Type of Miles</t>
  </si>
  <si>
    <t>Remember full-time CSU employees must map from CSU to the destination while     part-time employees must map from their home to their destination. 
*Don't forget to include map screenshots when submitting this form*</t>
  </si>
  <si>
    <t>TOTAL DUE</t>
  </si>
  <si>
    <t>Post-Travel Approval Workflows</t>
  </si>
  <si>
    <r>
      <rPr>
        <b/>
        <u/>
        <sz val="10"/>
        <color theme="1"/>
        <rFont val="Tahoma"/>
        <family val="2"/>
      </rPr>
      <t>Department Funded</t>
    </r>
    <r>
      <rPr>
        <sz val="10"/>
        <color theme="1"/>
        <rFont val="Tahoma"/>
        <family val="2"/>
      </rPr>
      <t xml:space="preserve">
1.	     Traveler
2.	     Department Chair
CC    Budget Manager
CC    Provost Budget Office – provostbudget@csuohio.edu
SUBMIT SIGNED FORM IN MAGNUSMART</t>
    </r>
  </si>
  <si>
    <r>
      <rPr>
        <b/>
        <u/>
        <sz val="10"/>
        <color theme="1"/>
        <rFont val="Tahoma"/>
        <family val="2"/>
      </rPr>
      <t>College/Dean’s Office Funded including Faculty’s Article 26 Travel &amp; Gifts</t>
    </r>
    <r>
      <rPr>
        <b/>
        <sz val="10"/>
        <color theme="1"/>
        <rFont val="Tahoma"/>
        <family val="2"/>
      </rPr>
      <t xml:space="preserve">
</t>
    </r>
    <r>
      <rPr>
        <sz val="10"/>
        <color theme="1"/>
        <rFont val="Tahoma"/>
        <family val="2"/>
      </rPr>
      <t>1.	     Traveler
2.	     Department Chair
3.	     College/Dean’s Office Representative
CC    Budget Manager
CC    Provost Budget Office – provostbudget@csuohio.edu
SUBMIT SIGNED FORM IN MAGNUSMART</t>
    </r>
  </si>
  <si>
    <r>
      <rPr>
        <b/>
        <u/>
        <sz val="10"/>
        <color theme="1"/>
        <rFont val="Tahoma"/>
        <family val="2"/>
      </rPr>
      <t>Graduate Studies Funded</t>
    </r>
    <r>
      <rPr>
        <sz val="10"/>
        <color theme="1"/>
        <rFont val="Tahoma"/>
        <family val="2"/>
      </rPr>
      <t xml:space="preserve">
1.	     Traveler
2.	     Department Chair
3.	     College/Dean’s Office Representative 
CC    Budget Manager
CC    Graduate Studies Dept – grad@csuohio.edu
CC    Provost Budget Office – provostbudget@csuohio.edu
SUBMIT SIGNED FORM IN MAGNUSMART</t>
    </r>
  </si>
  <si>
    <r>
      <rPr>
        <b/>
        <sz val="10"/>
        <color theme="1"/>
        <rFont val="Tahoma"/>
        <family val="2"/>
      </rPr>
      <t>Grant, Research, or Internal Award Funded</t>
    </r>
    <r>
      <rPr>
        <sz val="10"/>
        <color theme="1"/>
        <rFont val="Tahoma"/>
        <family val="2"/>
      </rPr>
      <t xml:space="preserve">
</t>
    </r>
    <r>
      <rPr>
        <u/>
        <sz val="10"/>
        <color theme="1"/>
        <rFont val="Tahoma"/>
        <family val="2"/>
      </rPr>
      <t xml:space="preserve">Example: Project codes beginning with 20000, PI, FRD, FSI, or DD
</t>
    </r>
    <r>
      <rPr>
        <sz val="10"/>
        <color theme="1"/>
        <rFont val="Tahoma"/>
        <family val="2"/>
      </rPr>
      <t>1.	     Traveler
2.	     Department Chair
3.	     Fund Manager or PI
CC    Budget Manager
CC    SPRS Office – grantacctg@csuohio.edu
CC    Provost Budget Office – provostbudget@csuohio.edu
SUBMIT SIGNED FORM IN MAGNUSMART</t>
    </r>
  </si>
  <si>
    <r>
      <rPr>
        <b/>
        <u/>
        <sz val="10"/>
        <color theme="1"/>
        <rFont val="Tahoma"/>
        <family val="2"/>
      </rPr>
      <t>Discretionary &amp; Endowment Funded</t>
    </r>
    <r>
      <rPr>
        <sz val="10"/>
        <color theme="1"/>
        <rFont val="Tahoma"/>
        <family val="2"/>
      </rPr>
      <t xml:space="preserve">
1.	     Traveler
2.	     Department Chair
3.	     Fund manager
CC    Budget Manager
CC    Provost Budget Office – provostbudget@csuohio.edu
PROCESSED BY JULIE DELGADO NOT MAGNUSMART – j.delgado2@csuohio.edu </t>
    </r>
  </si>
  <si>
    <t>Workflows for faculty, staff, and student travel will be pre-built in Adobe Sign. Dept admin will select the correct workflow according to funding source. Please note, the traveler’s immediate supervisor may also be the Department Chair therefore only one signature is needed. After obtaining all signatures, it is the dept admin's responsibility to drop the completed form into MagnusMart.</t>
  </si>
  <si>
    <t>Expense 
(eg. tolls, parking, etc)</t>
  </si>
  <si>
    <t>• Starting with your earliest receipt, notate the purpose using the drop-down list of Expenses (Column B), and enter the total dollar amount found on the receipt (Column C). Continue until all receipts are added to this chart. If needed, you may type a custom expense explanation for your receipt. All expenses paid for by CSU for this trip must be listed (P Card, reimbursement request,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</si>
</sst>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mm/dd/yy;@"/>
    <numFmt numFmtId="165" formatCode="&quot;$&quot;#,##0.00"/>
    <numFmt numFmtId="166" formatCode="000#"/>
  </numFmts>
  <fonts count="35" x14ac:knownFonts="1">
    <font>
      <sz val="11"/>
      <color theme="1"/>
      <name val="Calibri"/>
      <family val="2"/>
      <scheme val="minor"/>
    </font>
    <font>
      <b/>
      <i/>
      <sz val="16"/>
      <color rgb="FFFFFFFF"/>
      <name val="Tahoma"/>
      <family val="2"/>
    </font>
    <font>
      <sz val="10"/>
      <name val="Tahoma"/>
      <family val="2"/>
    </font>
    <font>
      <b/>
      <sz val="10"/>
      <name val="Tahoma"/>
      <family val="2"/>
    </font>
    <font>
      <sz val="12"/>
      <name val="Tahoma"/>
      <family val="2"/>
    </font>
    <font>
      <sz val="8"/>
      <name val="Arial"/>
      <family val="2"/>
    </font>
    <font>
      <b/>
      <sz val="10"/>
      <color rgb="FFFFFFFF"/>
      <name val="Tahoma"/>
      <family val="2"/>
    </font>
    <font>
      <b/>
      <sz val="11"/>
      <name val="Tahoma"/>
      <family val="2"/>
    </font>
    <font>
      <b/>
      <sz val="12"/>
      <name val="Tahoma"/>
      <family val="2"/>
    </font>
    <font>
      <sz val="8"/>
      <name val="Tahoma"/>
      <family val="2"/>
    </font>
    <font>
      <sz val="11"/>
      <color theme="1"/>
      <name val="Calibri"/>
      <family val="2"/>
      <scheme val="minor"/>
    </font>
    <font>
      <u/>
      <sz val="11"/>
      <color theme="10"/>
      <name val="Calibri"/>
      <family val="2"/>
      <scheme val="minor"/>
    </font>
    <font>
      <b/>
      <i/>
      <sz val="10"/>
      <color rgb="FFFFFFFF"/>
      <name val="Tahoma"/>
      <family val="2"/>
    </font>
    <font>
      <sz val="10"/>
      <color theme="1"/>
      <name val="Calibri"/>
      <family val="2"/>
      <scheme val="minor"/>
    </font>
    <font>
      <b/>
      <sz val="9"/>
      <color rgb="FFFFFFFF"/>
      <name val="Tahoma"/>
      <family val="2"/>
    </font>
    <font>
      <b/>
      <sz val="8.5"/>
      <color rgb="FFFFFFFF"/>
      <name val="Tahoma"/>
      <family val="2"/>
    </font>
    <font>
      <sz val="9.5"/>
      <name val="Tahoma"/>
      <family val="2"/>
    </font>
    <font>
      <sz val="11"/>
      <color theme="1"/>
      <name val="Tahoma"/>
      <family val="2"/>
    </font>
    <font>
      <sz val="10"/>
      <color theme="1"/>
      <name val="Tahoma"/>
      <family val="2"/>
    </font>
    <font>
      <sz val="12"/>
      <color theme="1"/>
      <name val="Tahoma"/>
      <family val="2"/>
    </font>
    <font>
      <u/>
      <sz val="11"/>
      <color theme="10"/>
      <name val="Tahoma"/>
      <family val="2"/>
    </font>
    <font>
      <b/>
      <sz val="11"/>
      <color theme="1"/>
      <name val="Tahoma"/>
      <family val="2"/>
    </font>
    <font>
      <b/>
      <sz val="9.5"/>
      <name val="Tahoma"/>
      <family val="2"/>
    </font>
    <font>
      <b/>
      <sz val="9.5"/>
      <color rgb="FFFFFFFF"/>
      <name val="Tahoma"/>
      <family val="2"/>
    </font>
    <font>
      <b/>
      <sz val="9"/>
      <name val="Tahoma"/>
      <family val="2"/>
    </font>
    <font>
      <b/>
      <sz val="10"/>
      <color theme="0"/>
      <name val="Tahoma"/>
      <family val="2"/>
    </font>
    <font>
      <u/>
      <sz val="10"/>
      <color theme="10"/>
      <name val="Tahoma"/>
      <family val="2"/>
    </font>
    <font>
      <sz val="14"/>
      <name val="Tahoma"/>
      <family val="2"/>
    </font>
    <font>
      <b/>
      <sz val="8"/>
      <name val="Tahoma"/>
      <family val="2"/>
    </font>
    <font>
      <i/>
      <sz val="8"/>
      <name val="Tahoma"/>
      <family val="2"/>
    </font>
    <font>
      <i/>
      <sz val="10"/>
      <name val="Tahoma"/>
      <family val="2"/>
    </font>
    <font>
      <sz val="10"/>
      <color rgb="FF000000"/>
      <name val="Tahoma"/>
      <family val="2"/>
    </font>
    <font>
      <b/>
      <u/>
      <sz val="10"/>
      <color theme="1"/>
      <name val="Tahoma"/>
      <family val="2"/>
    </font>
    <font>
      <b/>
      <sz val="10"/>
      <color theme="1"/>
      <name val="Tahoma"/>
      <family val="2"/>
    </font>
    <font>
      <u/>
      <sz val="10"/>
      <color theme="1"/>
      <name val="Tahoma"/>
      <family val="2"/>
    </font>
  </fonts>
  <fills count="13">
    <fill>
      <patternFill patternType="none"/>
    </fill>
    <fill>
      <patternFill patternType="gray125"/>
    </fill>
    <fill>
      <patternFill patternType="solid">
        <fgColor rgb="FF006A4D"/>
        <bgColor rgb="FF000000"/>
      </patternFill>
    </fill>
    <fill>
      <patternFill patternType="solid">
        <fgColor rgb="FFF2F2F2"/>
        <bgColor rgb="FF000000"/>
      </patternFill>
    </fill>
    <fill>
      <patternFill patternType="solid">
        <fgColor theme="0" tint="-4.9989318521683403E-2"/>
        <bgColor rgb="FF000000"/>
      </patternFill>
    </fill>
    <fill>
      <patternFill patternType="solid">
        <fgColor theme="1"/>
        <bgColor rgb="FF000000"/>
      </patternFill>
    </fill>
    <fill>
      <patternFill patternType="solid">
        <fgColor theme="9" tint="0.79998168889431442"/>
        <bgColor rgb="FF000000"/>
      </patternFill>
    </fill>
    <fill>
      <patternFill patternType="solid">
        <fgColor theme="9" tint="0.79998168889431442"/>
        <bgColor indexed="64"/>
      </patternFill>
    </fill>
    <fill>
      <patternFill patternType="solid">
        <fgColor theme="7" tint="0.59999389629810485"/>
        <bgColor indexed="64"/>
      </patternFill>
    </fill>
    <fill>
      <patternFill patternType="solid">
        <fgColor rgb="FFF2F2F2"/>
        <bgColor indexed="64"/>
      </patternFill>
    </fill>
    <fill>
      <patternFill patternType="solid">
        <fgColor theme="1"/>
        <bgColor indexed="64"/>
      </patternFill>
    </fill>
    <fill>
      <patternFill patternType="solid">
        <fgColor theme="4" tint="0.59999389629810485"/>
        <bgColor rgb="FF000000"/>
      </patternFill>
    </fill>
    <fill>
      <patternFill patternType="solid">
        <fgColor rgb="FFDCC4EE"/>
        <bgColor indexed="64"/>
      </patternFill>
    </fill>
  </fills>
  <borders count="53">
    <border>
      <left/>
      <right/>
      <top/>
      <bottom/>
      <diagonal/>
    </border>
    <border>
      <left style="thin">
        <color auto="1"/>
      </left>
      <right/>
      <top style="thin">
        <color rgb="FFC0C0C0"/>
      </top>
      <bottom/>
      <diagonal/>
    </border>
    <border>
      <left/>
      <right/>
      <top style="thin">
        <color rgb="FFC0C0C0"/>
      </top>
      <bottom/>
      <diagonal/>
    </border>
    <border>
      <left style="thin">
        <color auto="1"/>
      </left>
      <right/>
      <top/>
      <bottom/>
      <diagonal/>
    </border>
    <border>
      <left/>
      <right style="thin">
        <color auto="1"/>
      </right>
      <top/>
      <bottom/>
      <diagonal/>
    </border>
    <border>
      <left style="thin">
        <color auto="1"/>
      </left>
      <right style="thin">
        <color rgb="FFC0C0C0"/>
      </right>
      <top/>
      <bottom style="thin">
        <color rgb="FFC0C0C0"/>
      </bottom>
      <diagonal/>
    </border>
    <border>
      <left/>
      <right style="thin">
        <color rgb="FFC0C0C0"/>
      </right>
      <top/>
      <bottom style="thin">
        <color rgb="FFC0C0C0"/>
      </bottom>
      <diagonal/>
    </border>
    <border>
      <left style="thin">
        <color rgb="FFC0C0C0"/>
      </left>
      <right style="thin">
        <color rgb="FFC0C0C0"/>
      </right>
      <top/>
      <bottom style="thin">
        <color rgb="FFC0C0C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indexed="64"/>
      </bottom>
      <diagonal/>
    </border>
    <border>
      <left style="thin">
        <color indexed="64"/>
      </left>
      <right style="thin">
        <color rgb="FFC0C0C0"/>
      </right>
      <top style="thin">
        <color rgb="FFC0C0C0"/>
      </top>
      <bottom style="thin">
        <color rgb="FFC0C0C0"/>
      </bottom>
      <diagonal/>
    </border>
    <border>
      <left style="thin">
        <color rgb="FFC0C0C0"/>
      </left>
      <right/>
      <top/>
      <bottom style="thin">
        <color rgb="FFC0C0C0"/>
      </bottom>
      <diagonal/>
    </border>
    <border>
      <left style="thin">
        <color auto="1"/>
      </left>
      <right style="thin">
        <color rgb="FFC0C0C0"/>
      </right>
      <top style="thin">
        <color rgb="FFC0C0C0"/>
      </top>
      <bottom style="double">
        <color indexed="64"/>
      </bottom>
      <diagonal/>
    </border>
    <border>
      <left style="thin">
        <color rgb="FFC0C0C0"/>
      </left>
      <right style="thin">
        <color rgb="FFC0C0C0"/>
      </right>
      <top style="thin">
        <color rgb="FFC0C0C0"/>
      </top>
      <bottom style="double">
        <color indexed="64"/>
      </bottom>
      <diagonal/>
    </border>
    <border>
      <left/>
      <right style="thin">
        <color rgb="FFC0C0C0"/>
      </right>
      <top style="thin">
        <color rgb="FFC0C0C0"/>
      </top>
      <bottom style="double">
        <color indexed="64"/>
      </bottom>
      <diagonal/>
    </border>
    <border>
      <left style="thin">
        <color auto="1"/>
      </left>
      <right style="thin">
        <color indexed="64"/>
      </right>
      <top style="thin">
        <color auto="1"/>
      </top>
      <bottom/>
      <diagonal/>
    </border>
    <border>
      <left style="thin">
        <color rgb="FFC0C0C0"/>
      </left>
      <right style="thin">
        <color indexed="64"/>
      </right>
      <top/>
      <bottom style="thin">
        <color rgb="FFC0C0C0"/>
      </bottom>
      <diagonal/>
    </border>
    <border>
      <left style="thin">
        <color rgb="FFC0C0C0"/>
      </left>
      <right/>
      <top/>
      <bottom/>
      <diagonal/>
    </border>
    <border>
      <left style="thin">
        <color rgb="FFC0C0C0"/>
      </left>
      <right/>
      <top style="thin">
        <color rgb="FFC0C0C0"/>
      </top>
      <bottom style="double">
        <color indexed="64"/>
      </bottom>
      <diagonal/>
    </border>
    <border>
      <left style="thin">
        <color indexed="64"/>
      </left>
      <right/>
      <top/>
      <bottom style="double">
        <color indexed="64"/>
      </bottom>
      <diagonal/>
    </border>
    <border>
      <left style="thin">
        <color rgb="FFC0C0C0"/>
      </left>
      <right style="thin">
        <color indexed="64"/>
      </right>
      <top style="thin">
        <color rgb="FFC0C0C0"/>
      </top>
      <bottom style="double">
        <color indexed="64"/>
      </bottom>
      <diagonal/>
    </border>
    <border>
      <left style="thin">
        <color auto="1"/>
      </left>
      <right style="thin">
        <color rgb="FFC0C0C0"/>
      </right>
      <top style="thin">
        <color theme="0" tint="-0.249977111117893"/>
      </top>
      <bottom style="thin">
        <color theme="0" tint="-0.249977111117893"/>
      </bottom>
      <diagonal/>
    </border>
    <border>
      <left style="thin">
        <color auto="1"/>
      </left>
      <right/>
      <top style="thin">
        <color theme="0" tint="-0.249977111117893"/>
      </top>
      <bottom style="thin">
        <color theme="0" tint="-0.249977111117893"/>
      </bottom>
      <diagonal/>
    </border>
    <border>
      <left style="thin">
        <color theme="0" tint="-0.249977111117893"/>
      </left>
      <right style="thin">
        <color rgb="FFC0C0C0"/>
      </right>
      <top style="thin">
        <color theme="0" tint="-0.249977111117893"/>
      </top>
      <bottom style="thin">
        <color theme="0" tint="-0.249977111117893"/>
      </bottom>
      <diagonal/>
    </border>
    <border>
      <left style="thin">
        <color auto="1"/>
      </left>
      <right/>
      <top style="thin">
        <color theme="0" tint="-0.249977111117893"/>
      </top>
      <bottom/>
      <diagonal/>
    </border>
    <border>
      <left style="thin">
        <color rgb="FFC0C0C0"/>
      </left>
      <right/>
      <top/>
      <bottom style="double">
        <color indexed="64"/>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rgb="FFC0C0C0"/>
      </right>
      <top style="thin">
        <color theme="0" tint="-0.249977111117893"/>
      </top>
      <bottom style="double">
        <color indexed="64"/>
      </bottom>
      <diagonal/>
    </border>
    <border>
      <left style="thin">
        <color theme="0" tint="-0.249977111117893"/>
      </left>
      <right style="thin">
        <color indexed="64"/>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double">
        <color indexed="64"/>
      </bottom>
      <diagonal/>
    </border>
    <border>
      <left style="thin">
        <color indexed="64"/>
      </left>
      <right style="thin">
        <color indexed="64"/>
      </right>
      <top/>
      <bottom/>
      <diagonal/>
    </border>
    <border>
      <left style="thin">
        <color auto="1"/>
      </left>
      <right/>
      <top style="thin">
        <color theme="0" tint="-0.249977111117893"/>
      </top>
      <bottom style="thin">
        <color auto="1"/>
      </bottom>
      <diagonal/>
    </border>
    <border>
      <left/>
      <right style="thin">
        <color auto="1"/>
      </right>
      <top style="thin">
        <color theme="0" tint="-0.249977111117893"/>
      </top>
      <bottom style="thin">
        <color auto="1"/>
      </bottom>
      <diagonal/>
    </border>
    <border>
      <left style="thin">
        <color auto="1"/>
      </left>
      <right style="thin">
        <color auto="1"/>
      </right>
      <top style="thin">
        <color theme="0" tint="-0.249977111117893"/>
      </top>
      <bottom style="thin">
        <color theme="0" tint="-0.249977111117893"/>
      </bottom>
      <diagonal/>
    </border>
    <border>
      <left/>
      <right style="thin">
        <color auto="1"/>
      </right>
      <top style="thin">
        <color theme="0" tint="-0.249977111117893"/>
      </top>
      <bottom style="thin">
        <color theme="0" tint="-0.249977111117893"/>
      </bottom>
      <diagonal/>
    </border>
    <border>
      <left/>
      <right/>
      <top style="double">
        <color indexed="64"/>
      </top>
      <bottom style="thin">
        <color auto="1"/>
      </bottom>
      <diagonal/>
    </border>
    <border>
      <left/>
      <right style="thin">
        <color auto="1"/>
      </right>
      <top style="double">
        <color indexed="64"/>
      </top>
      <bottom style="thin">
        <color auto="1"/>
      </bottom>
      <diagonal/>
    </border>
    <border>
      <left style="thin">
        <color indexed="64"/>
      </left>
      <right/>
      <top style="double">
        <color indexed="64"/>
      </top>
      <bottom style="thin">
        <color auto="1"/>
      </bottom>
      <diagonal/>
    </border>
    <border>
      <left style="thin">
        <color auto="1"/>
      </left>
      <right/>
      <top style="thin">
        <color auto="1"/>
      </top>
      <bottom style="thin">
        <color theme="0" tint="-0.249977111117893"/>
      </bottom>
      <diagonal/>
    </border>
    <border>
      <left/>
      <right style="thin">
        <color auto="1"/>
      </right>
      <top style="thin">
        <color auto="1"/>
      </top>
      <bottom style="thin">
        <color theme="0" tint="-0.249977111117893"/>
      </bottom>
      <diagonal/>
    </border>
    <border>
      <left style="thin">
        <color indexed="64"/>
      </left>
      <right style="thin">
        <color theme="0" tint="-0.249977111117893"/>
      </right>
      <top style="thin">
        <color theme="0" tint="-0.249977111117893"/>
      </top>
      <bottom style="double">
        <color indexed="64"/>
      </bottom>
      <diagonal/>
    </border>
    <border>
      <left style="thin">
        <color rgb="FFC0C0C0"/>
      </left>
      <right style="thin">
        <color theme="0" tint="-0.249977111117893"/>
      </right>
      <top style="thin">
        <color rgb="FFC0C0C0"/>
      </top>
      <bottom style="double">
        <color indexed="64"/>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s>
  <cellStyleXfs count="4">
    <xf numFmtId="0" fontId="0" fillId="0" borderId="0"/>
    <xf numFmtId="0" fontId="5" fillId="0" borderId="0"/>
    <xf numFmtId="44" fontId="10" fillId="0" borderId="0" applyFont="0" applyFill="0" applyBorder="0" applyAlignment="0" applyProtection="0"/>
    <xf numFmtId="0" fontId="11" fillId="0" borderId="0" applyNumberFormat="0" applyFill="0" applyBorder="0" applyAlignment="0" applyProtection="0"/>
  </cellStyleXfs>
  <cellXfs count="255">
    <xf numFmtId="0" fontId="0" fillId="0" borderId="0" xfId="0"/>
    <xf numFmtId="0" fontId="2" fillId="0" borderId="0" xfId="0" applyFont="1"/>
    <xf numFmtId="0" fontId="2" fillId="0" borderId="3" xfId="0" applyFont="1" applyBorder="1"/>
    <xf numFmtId="166" fontId="2" fillId="3" borderId="8" xfId="0" applyNumberFormat="1" applyFont="1" applyFill="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0" xfId="0" applyFont="1" applyAlignment="1">
      <alignment horizontal="center" vertical="center"/>
    </xf>
    <xf numFmtId="0" fontId="12" fillId="0" borderId="4" xfId="0" applyFont="1" applyBorder="1" applyAlignment="1">
      <alignment horizontal="center" vertical="center"/>
    </xf>
    <xf numFmtId="0" fontId="13" fillId="0" borderId="0" xfId="0" applyFont="1"/>
    <xf numFmtId="166" fontId="2" fillId="4" borderId="8" xfId="0" quotePrefix="1" applyNumberFormat="1" applyFont="1" applyFill="1" applyBorder="1" applyAlignment="1" applyProtection="1">
      <alignment horizontal="center" vertical="center"/>
      <protection locked="0"/>
    </xf>
    <xf numFmtId="166" fontId="2" fillId="4" borderId="8" xfId="0" applyNumberFormat="1" applyFont="1" applyFill="1" applyBorder="1" applyAlignment="1" applyProtection="1">
      <alignment horizontal="center" vertical="center"/>
      <protection locked="0"/>
    </xf>
    <xf numFmtId="44" fontId="2" fillId="3" borderId="8" xfId="0" applyNumberFormat="1" applyFont="1" applyFill="1" applyBorder="1" applyAlignment="1" applyProtection="1">
      <alignment vertical="center"/>
      <protection locked="0"/>
    </xf>
    <xf numFmtId="0" fontId="13" fillId="0" borderId="0" xfId="0" applyFont="1" applyAlignment="1">
      <alignment vertical="center"/>
    </xf>
    <xf numFmtId="0" fontId="17" fillId="0" borderId="0" xfId="0" applyFont="1"/>
    <xf numFmtId="0" fontId="17" fillId="0" borderId="4" xfId="0" applyFont="1" applyBorder="1"/>
    <xf numFmtId="0" fontId="17" fillId="0" borderId="0" xfId="0" applyFont="1" applyAlignment="1">
      <alignment vertical="center"/>
    </xf>
    <xf numFmtId="0" fontId="20" fillId="0" borderId="0" xfId="3" applyFont="1" applyBorder="1" applyAlignment="1">
      <alignment horizontal="left" vertical="center"/>
    </xf>
    <xf numFmtId="0" fontId="17" fillId="0" borderId="3" xfId="0" applyFont="1" applyBorder="1" applyAlignment="1">
      <alignment horizontal="left" vertical="center"/>
    </xf>
    <xf numFmtId="0" fontId="17" fillId="0" borderId="0" xfId="0" applyFont="1" applyAlignment="1">
      <alignment horizontal="left" vertical="center"/>
    </xf>
    <xf numFmtId="0" fontId="17" fillId="0" borderId="4" xfId="0" applyFont="1" applyBorder="1" applyAlignment="1">
      <alignment horizontal="left" vertical="center"/>
    </xf>
    <xf numFmtId="0" fontId="17" fillId="0" borderId="3" xfId="0" applyFont="1" applyBorder="1" applyAlignment="1">
      <alignment horizontal="left" vertical="center" wrapText="1"/>
    </xf>
    <xf numFmtId="0" fontId="17" fillId="0" borderId="0" xfId="0" applyFont="1" applyAlignment="1">
      <alignment horizontal="left" vertical="center" wrapText="1"/>
    </xf>
    <xf numFmtId="0" fontId="17" fillId="0" borderId="4" xfId="0" applyFont="1" applyBorder="1" applyAlignment="1">
      <alignment horizontal="left" vertical="center"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49" fontId="2" fillId="3" borderId="8" xfId="0" applyNumberFormat="1" applyFont="1" applyFill="1" applyBorder="1" applyAlignment="1" applyProtection="1">
      <alignment horizontal="center" vertical="center"/>
      <protection locked="0"/>
    </xf>
    <xf numFmtId="14" fontId="2" fillId="6" borderId="19" xfId="0" applyNumberFormat="1" applyFont="1" applyFill="1" applyBorder="1" applyAlignment="1" applyProtection="1">
      <alignment horizontal="left" vertical="center" wrapText="1" indent="1"/>
      <protection locked="0"/>
    </xf>
    <xf numFmtId="14" fontId="2" fillId="6" borderId="7" xfId="0" applyNumberFormat="1" applyFont="1" applyFill="1" applyBorder="1" applyAlignment="1" applyProtection="1">
      <alignment horizontal="center" vertical="center" wrapText="1"/>
      <protection locked="0"/>
    </xf>
    <xf numFmtId="44" fontId="2" fillId="6" borderId="6" xfId="0" applyNumberFormat="1" applyFont="1" applyFill="1" applyBorder="1" applyAlignment="1" applyProtection="1">
      <alignment vertical="center"/>
      <protection locked="0"/>
    </xf>
    <xf numFmtId="44" fontId="2" fillId="6" borderId="7" xfId="0" applyNumberFormat="1" applyFont="1" applyFill="1" applyBorder="1" applyAlignment="1" applyProtection="1">
      <alignment vertical="center"/>
      <protection locked="0"/>
    </xf>
    <xf numFmtId="14" fontId="2" fillId="6" borderId="5" xfId="0" applyNumberFormat="1" applyFont="1" applyFill="1" applyBorder="1" applyAlignment="1" applyProtection="1">
      <alignment horizontal="left" vertical="center" wrapText="1" indent="1"/>
      <protection locked="0"/>
    </xf>
    <xf numFmtId="14" fontId="2" fillId="6" borderId="5" xfId="0" applyNumberFormat="1" applyFont="1" applyFill="1" applyBorder="1" applyAlignment="1" applyProtection="1">
      <alignment horizontal="center" vertical="center"/>
      <protection locked="0"/>
    </xf>
    <xf numFmtId="14" fontId="2" fillId="6" borderId="21" xfId="0" applyNumberFormat="1" applyFont="1" applyFill="1" applyBorder="1" applyAlignment="1" applyProtection="1">
      <alignment horizontal="center" vertical="center"/>
      <protection locked="0"/>
    </xf>
    <xf numFmtId="14" fontId="2" fillId="6" borderId="22" xfId="0" applyNumberFormat="1" applyFont="1" applyFill="1" applyBorder="1" applyAlignment="1" applyProtection="1">
      <alignment horizontal="center" vertical="center" wrapText="1"/>
      <protection locked="0"/>
    </xf>
    <xf numFmtId="44" fontId="2" fillId="6" borderId="23" xfId="0" applyNumberFormat="1" applyFont="1" applyFill="1" applyBorder="1" applyAlignment="1" applyProtection="1">
      <alignment vertical="center"/>
      <protection locked="0"/>
    </xf>
    <xf numFmtId="44" fontId="2" fillId="6" borderId="20" xfId="0" applyNumberFormat="1" applyFont="1" applyFill="1" applyBorder="1" applyAlignment="1" applyProtection="1">
      <alignment vertical="center"/>
      <protection locked="0"/>
    </xf>
    <xf numFmtId="166" fontId="2" fillId="0" borderId="0" xfId="0" applyNumberFormat="1" applyFont="1" applyAlignment="1" applyProtection="1">
      <alignment horizontal="center" vertical="center"/>
      <protection locked="0"/>
    </xf>
    <xf numFmtId="49" fontId="2" fillId="0" borderId="0" xfId="0" applyNumberFormat="1" applyFont="1" applyAlignment="1" applyProtection="1">
      <alignment horizontal="center" vertical="center"/>
      <protection locked="0"/>
    </xf>
    <xf numFmtId="165" fontId="3" fillId="0" borderId="0" xfId="0" applyNumberFormat="1" applyFont="1" applyAlignment="1" applyProtection="1">
      <alignment horizontal="center" vertical="center"/>
      <protection locked="0"/>
    </xf>
    <xf numFmtId="44" fontId="2" fillId="6" borderId="34" xfId="0" applyNumberFormat="1" applyFont="1" applyFill="1" applyBorder="1" applyAlignment="1" applyProtection="1">
      <alignment vertical="center"/>
      <protection locked="0"/>
    </xf>
    <xf numFmtId="44" fontId="2" fillId="6" borderId="22" xfId="0" applyNumberFormat="1" applyFont="1" applyFill="1" applyBorder="1" applyAlignment="1" applyProtection="1">
      <alignment vertical="center"/>
      <protection locked="0"/>
    </xf>
    <xf numFmtId="1" fontId="2" fillId="11" borderId="20" xfId="0" applyNumberFormat="1" applyFont="1" applyFill="1" applyBorder="1" applyAlignment="1" applyProtection="1">
      <alignment vertical="center"/>
      <protection locked="0"/>
    </xf>
    <xf numFmtId="44" fontId="2" fillId="11" borderId="27" xfId="0" applyNumberFormat="1" applyFont="1" applyFill="1" applyBorder="1" applyAlignment="1" applyProtection="1">
      <alignment vertical="center"/>
      <protection locked="0"/>
    </xf>
    <xf numFmtId="0" fontId="21" fillId="0" borderId="0" xfId="0" applyFont="1" applyAlignment="1">
      <alignment horizontal="left" vertical="center"/>
    </xf>
    <xf numFmtId="1" fontId="2" fillId="11" borderId="34" xfId="0" applyNumberFormat="1" applyFont="1" applyFill="1" applyBorder="1" applyAlignment="1" applyProtection="1">
      <alignment vertical="center"/>
      <protection locked="0"/>
    </xf>
    <xf numFmtId="0" fontId="3" fillId="0" borderId="0" xfId="0" applyFont="1" applyAlignment="1" applyProtection="1">
      <alignment horizontal="right" wrapText="1"/>
      <protection locked="0"/>
    </xf>
    <xf numFmtId="14" fontId="2" fillId="6" borderId="7" xfId="0" applyNumberFormat="1" applyFont="1" applyFill="1" applyBorder="1" applyAlignment="1" applyProtection="1">
      <alignment horizontal="left" vertical="center"/>
      <protection locked="0"/>
    </xf>
    <xf numFmtId="14" fontId="2" fillId="6" borderId="50" xfId="0" applyNumberFormat="1" applyFont="1" applyFill="1" applyBorder="1" applyAlignment="1" applyProtection="1">
      <alignment horizontal="left" vertical="center"/>
      <protection locked="0"/>
    </xf>
    <xf numFmtId="0" fontId="2" fillId="3" borderId="8" xfId="0" applyFont="1" applyFill="1" applyBorder="1" applyAlignment="1" applyProtection="1">
      <alignment wrapText="1"/>
      <protection locked="0"/>
    </xf>
    <xf numFmtId="49" fontId="2" fillId="6" borderId="8" xfId="0" applyNumberFormat="1" applyFont="1" applyFill="1" applyBorder="1" applyAlignment="1" applyProtection="1">
      <alignment wrapText="1"/>
      <protection locked="0"/>
    </xf>
    <xf numFmtId="0" fontId="31" fillId="0" borderId="0" xfId="0" applyFont="1" applyAlignment="1">
      <alignment vertical="center" wrapText="1"/>
    </xf>
    <xf numFmtId="0" fontId="18" fillId="0" borderId="0" xfId="0" applyFont="1" applyAlignment="1">
      <alignment vertical="center" wrapText="1"/>
    </xf>
    <xf numFmtId="0" fontId="18" fillId="0" borderId="0" xfId="0" applyFont="1" applyAlignment="1">
      <alignment vertical="center"/>
    </xf>
    <xf numFmtId="0" fontId="18" fillId="0" borderId="0" xfId="0" applyFont="1" applyAlignment="1">
      <alignment horizontal="left" vertical="center"/>
    </xf>
    <xf numFmtId="0" fontId="33" fillId="0" borderId="0" xfId="0" applyFont="1" applyAlignment="1">
      <alignment vertical="center"/>
    </xf>
    <xf numFmtId="0" fontId="4" fillId="0" borderId="13" xfId="0" applyFont="1" applyBorder="1" applyAlignment="1" applyProtection="1">
      <alignment horizontal="center" wrapText="1"/>
      <protection locked="0"/>
    </xf>
    <xf numFmtId="0" fontId="4" fillId="0" borderId="14" xfId="0" applyFont="1" applyBorder="1" applyAlignment="1" applyProtection="1">
      <alignment horizontal="center" wrapText="1"/>
      <protection locked="0"/>
    </xf>
    <xf numFmtId="0" fontId="4" fillId="0" borderId="11" xfId="0" applyFont="1" applyBorder="1" applyAlignment="1" applyProtection="1">
      <alignment horizontal="center" wrapText="1"/>
      <protection locked="0"/>
    </xf>
    <xf numFmtId="0" fontId="0" fillId="0" borderId="0" xfId="0" applyProtection="1">
      <protection locked="0"/>
    </xf>
    <xf numFmtId="164" fontId="2" fillId="0" borderId="1" xfId="0" applyNumberFormat="1" applyFont="1" applyBorder="1" applyProtection="1">
      <protection locked="0"/>
    </xf>
    <xf numFmtId="0" fontId="2" fillId="0" borderId="2" xfId="0" applyFont="1" applyBorder="1" applyAlignment="1" applyProtection="1">
      <alignment horizontal="center"/>
      <protection locked="0"/>
    </xf>
    <xf numFmtId="0" fontId="2" fillId="0" borderId="2" xfId="0" applyFont="1" applyBorder="1" applyProtection="1">
      <protection locked="0"/>
    </xf>
    <xf numFmtId="0" fontId="2" fillId="0" borderId="0" xfId="0" applyFont="1" applyProtection="1">
      <protection locked="0"/>
    </xf>
    <xf numFmtId="0" fontId="2" fillId="0" borderId="4" xfId="0" applyFont="1" applyBorder="1" applyProtection="1">
      <protection locked="0"/>
    </xf>
    <xf numFmtId="0" fontId="3" fillId="0" borderId="3" xfId="0" applyFont="1" applyBorder="1" applyAlignment="1" applyProtection="1">
      <alignment wrapText="1"/>
      <protection locked="0"/>
    </xf>
    <xf numFmtId="0" fontId="17" fillId="0" borderId="0" xfId="0" applyFont="1" applyProtection="1">
      <protection locked="0"/>
    </xf>
    <xf numFmtId="0" fontId="3" fillId="0" borderId="0" xfId="0" applyFont="1" applyAlignment="1" applyProtection="1">
      <alignment wrapText="1"/>
      <protection locked="0"/>
    </xf>
    <xf numFmtId="14" fontId="2" fillId="7" borderId="24" xfId="0" applyNumberFormat="1" applyFont="1" applyFill="1" applyBorder="1" applyAlignment="1" applyProtection="1">
      <alignment wrapText="1"/>
      <protection locked="0"/>
    </xf>
    <xf numFmtId="14" fontId="2" fillId="7" borderId="42" xfId="0" applyNumberFormat="1" applyFont="1" applyFill="1" applyBorder="1" applyAlignment="1" applyProtection="1">
      <alignment wrapText="1"/>
      <protection locked="0"/>
    </xf>
    <xf numFmtId="0" fontId="3" fillId="0" borderId="0" xfId="1" applyFont="1" applyAlignment="1" applyProtection="1">
      <alignment wrapText="1"/>
      <protection locked="0"/>
    </xf>
    <xf numFmtId="0" fontId="22" fillId="0" borderId="0" xfId="1" applyFont="1" applyAlignment="1" applyProtection="1">
      <alignment wrapText="1"/>
      <protection locked="0"/>
    </xf>
    <xf numFmtId="6" fontId="2" fillId="8" borderId="42" xfId="2" applyNumberFormat="1" applyFont="1" applyFill="1" applyBorder="1" applyAlignment="1" applyProtection="1">
      <alignment wrapText="1"/>
      <protection locked="0"/>
    </xf>
    <xf numFmtId="1" fontId="2" fillId="7" borderId="18" xfId="2" applyNumberFormat="1" applyFont="1" applyFill="1" applyBorder="1" applyAlignment="1" applyProtection="1">
      <alignment wrapText="1"/>
      <protection locked="0"/>
    </xf>
    <xf numFmtId="164" fontId="2" fillId="0" borderId="12" xfId="1" applyNumberFormat="1" applyFont="1" applyBorder="1" applyAlignment="1" applyProtection="1">
      <alignment horizontal="center"/>
      <protection locked="0"/>
    </xf>
    <xf numFmtId="0" fontId="2" fillId="0" borderId="0" xfId="1" applyFont="1" applyAlignment="1" applyProtection="1">
      <alignment horizontal="center"/>
      <protection locked="0"/>
    </xf>
    <xf numFmtId="0" fontId="2" fillId="0" borderId="0" xfId="1" applyFont="1" applyProtection="1">
      <protection locked="0"/>
    </xf>
    <xf numFmtId="164" fontId="6" fillId="5" borderId="8" xfId="1" applyNumberFormat="1" applyFont="1" applyFill="1" applyBorder="1" applyAlignment="1" applyProtection="1">
      <alignment horizontal="center" vertical="center" wrapText="1"/>
      <protection locked="0"/>
    </xf>
    <xf numFmtId="0" fontId="6" fillId="5" borderId="8" xfId="1" applyFont="1" applyFill="1" applyBorder="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23" fillId="5" borderId="9" xfId="1" applyFont="1" applyFill="1" applyBorder="1" applyAlignment="1" applyProtection="1">
      <alignment horizontal="center" vertical="center" wrapText="1"/>
      <protection locked="0"/>
    </xf>
    <xf numFmtId="0" fontId="6" fillId="5" borderId="11" xfId="1" applyFont="1" applyFill="1" applyBorder="1" applyAlignment="1" applyProtection="1">
      <alignment horizontal="center" vertical="center" wrapText="1"/>
      <protection locked="0"/>
    </xf>
    <xf numFmtId="44" fontId="18" fillId="9" borderId="32" xfId="0" applyNumberFormat="1" applyFont="1" applyFill="1" applyBorder="1" applyProtection="1">
      <protection locked="0"/>
    </xf>
    <xf numFmtId="14" fontId="18" fillId="9" borderId="35" xfId="0" applyNumberFormat="1" applyFont="1" applyFill="1" applyBorder="1" applyProtection="1">
      <protection locked="0"/>
    </xf>
    <xf numFmtId="44" fontId="18" fillId="9" borderId="36" xfId="0" applyNumberFormat="1" applyFont="1" applyFill="1" applyBorder="1" applyProtection="1">
      <protection locked="0"/>
    </xf>
    <xf numFmtId="0" fontId="25" fillId="10" borderId="0" xfId="0" applyFont="1" applyFill="1" applyAlignment="1" applyProtection="1">
      <alignment horizontal="center"/>
      <protection locked="0"/>
    </xf>
    <xf numFmtId="14" fontId="18" fillId="9" borderId="28" xfId="0" applyNumberFormat="1" applyFont="1" applyFill="1" applyBorder="1" applyProtection="1">
      <protection locked="0"/>
    </xf>
    <xf numFmtId="0" fontId="17" fillId="0" borderId="4" xfId="0" applyFont="1" applyBorder="1" applyProtection="1">
      <protection locked="0"/>
    </xf>
    <xf numFmtId="165" fontId="3" fillId="12" borderId="8" xfId="0" applyNumberFormat="1" applyFont="1" applyFill="1" applyBorder="1" applyAlignment="1" applyProtection="1">
      <alignment horizontal="right" vertical="center"/>
      <protection locked="0"/>
    </xf>
    <xf numFmtId="165" fontId="3" fillId="7" borderId="8" xfId="0" applyNumberFormat="1" applyFont="1" applyFill="1" applyBorder="1" applyAlignment="1" applyProtection="1">
      <alignment horizontal="right" vertical="center"/>
      <protection locked="0"/>
    </xf>
    <xf numFmtId="164" fontId="9" fillId="0" borderId="3" xfId="0" applyNumberFormat="1" applyFont="1" applyBorder="1" applyAlignment="1" applyProtection="1">
      <alignment vertical="top" wrapText="1"/>
      <protection locked="0"/>
    </xf>
    <xf numFmtId="164" fontId="8" fillId="0" borderId="0" xfId="0" applyNumberFormat="1" applyFont="1" applyProtection="1">
      <protection locked="0"/>
    </xf>
    <xf numFmtId="0" fontId="3" fillId="0" borderId="0" xfId="0" applyFont="1" applyAlignment="1" applyProtection="1">
      <alignment horizontal="right" vertical="center" indent="1"/>
      <protection locked="0"/>
    </xf>
    <xf numFmtId="0" fontId="3" fillId="0" borderId="8" xfId="0" applyFont="1" applyBorder="1" applyAlignment="1" applyProtection="1">
      <alignment horizontal="center"/>
      <protection locked="0"/>
    </xf>
    <xf numFmtId="0" fontId="22" fillId="0" borderId="8" xfId="0" applyFont="1" applyBorder="1" applyAlignment="1" applyProtection="1">
      <alignment horizontal="center"/>
      <protection locked="0"/>
    </xf>
    <xf numFmtId="165" fontId="3" fillId="0" borderId="8" xfId="0" applyNumberFormat="1" applyFont="1" applyBorder="1" applyAlignment="1" applyProtection="1">
      <alignment horizontal="center"/>
      <protection locked="0"/>
    </xf>
    <xf numFmtId="164" fontId="3" fillId="0" borderId="3" xfId="0" applyNumberFormat="1" applyFont="1" applyBorder="1" applyAlignment="1" applyProtection="1">
      <alignment horizontal="right" wrapText="1"/>
      <protection locked="0"/>
    </xf>
    <xf numFmtId="0" fontId="3" fillId="0" borderId="3" xfId="0" applyFont="1" applyBorder="1" applyAlignment="1" applyProtection="1">
      <alignment horizontal="right" wrapText="1"/>
      <protection locked="0"/>
    </xf>
    <xf numFmtId="164" fontId="2" fillId="0" borderId="3" xfId="0" applyNumberFormat="1" applyFont="1" applyBorder="1" applyProtection="1">
      <protection locked="0"/>
    </xf>
    <xf numFmtId="0" fontId="2" fillId="0" borderId="0" xfId="0" applyFont="1" applyAlignment="1" applyProtection="1">
      <alignment horizontal="center"/>
      <protection locked="0"/>
    </xf>
    <xf numFmtId="0" fontId="3" fillId="0" borderId="4" xfId="0" applyFont="1" applyBorder="1" applyAlignment="1" applyProtection="1">
      <alignment horizontal="right" wrapText="1"/>
      <protection locked="0"/>
    </xf>
    <xf numFmtId="164" fontId="9" fillId="0" borderId="0" xfId="0" applyNumberFormat="1" applyFont="1" applyAlignment="1" applyProtection="1">
      <alignment horizontal="left" vertical="top" wrapText="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vertical="center" wrapText="1"/>
      <protection locked="0"/>
    </xf>
    <xf numFmtId="0" fontId="30" fillId="0" borderId="0" xfId="0" applyFont="1" applyAlignment="1" applyProtection="1">
      <alignment horizontal="center" wrapText="1"/>
      <protection locked="0"/>
    </xf>
    <xf numFmtId="14" fontId="2" fillId="0" borderId="15" xfId="0" applyNumberFormat="1" applyFont="1" applyBorder="1" applyAlignment="1" applyProtection="1">
      <alignment horizontal="center" wrapText="1"/>
      <protection locked="0"/>
    </xf>
    <xf numFmtId="14" fontId="2" fillId="0" borderId="13" xfId="0" applyNumberFormat="1" applyFont="1" applyBorder="1" applyAlignment="1" applyProtection="1">
      <alignment horizontal="center" wrapText="1"/>
      <protection locked="0"/>
    </xf>
    <xf numFmtId="0" fontId="3" fillId="0" borderId="12" xfId="0" applyFont="1" applyBorder="1" applyAlignment="1" applyProtection="1">
      <alignment horizontal="right" wrapText="1"/>
      <protection locked="0"/>
    </xf>
    <xf numFmtId="0" fontId="2" fillId="0" borderId="13" xfId="0" applyFont="1" applyBorder="1" applyProtection="1">
      <protection locked="0"/>
    </xf>
    <xf numFmtId="0" fontId="3" fillId="0" borderId="14" xfId="0" applyFont="1" applyBorder="1" applyAlignment="1" applyProtection="1">
      <alignment horizontal="right" wrapText="1"/>
      <protection locked="0"/>
    </xf>
    <xf numFmtId="164" fontId="3" fillId="0" borderId="0" xfId="0" applyNumberFormat="1" applyFont="1" applyAlignment="1" applyProtection="1">
      <alignment horizontal="right" wrapText="1"/>
      <protection locked="0"/>
    </xf>
    <xf numFmtId="14" fontId="2" fillId="0" borderId="0" xfId="0" applyNumberFormat="1" applyFont="1" applyAlignment="1" applyProtection="1">
      <alignment horizontal="center" wrapText="1"/>
      <protection locked="0"/>
    </xf>
    <xf numFmtId="164" fontId="2" fillId="0" borderId="0" xfId="0" applyNumberFormat="1" applyFont="1" applyProtection="1">
      <protection locked="0"/>
    </xf>
    <xf numFmtId="0" fontId="0" fillId="0" borderId="0" xfId="0" applyAlignment="1" applyProtection="1">
      <alignment horizontal="center"/>
      <protection locked="0"/>
    </xf>
    <xf numFmtId="44" fontId="2" fillId="3" borderId="25" xfId="0" applyNumberFormat="1" applyFont="1" applyFill="1" applyBorder="1" applyAlignment="1">
      <alignment vertical="center"/>
    </xf>
    <xf numFmtId="44" fontId="2" fillId="3" borderId="29" xfId="0" applyNumberFormat="1" applyFont="1" applyFill="1" applyBorder="1" applyAlignment="1">
      <alignment vertical="center"/>
    </xf>
    <xf numFmtId="44" fontId="18" fillId="9" borderId="37" xfId="0" applyNumberFormat="1" applyFont="1" applyFill="1" applyBorder="1"/>
    <xf numFmtId="44" fontId="18" fillId="9" borderId="38" xfId="0" applyNumberFormat="1" applyFont="1" applyFill="1" applyBorder="1"/>
    <xf numFmtId="14" fontId="18" fillId="9" borderId="3" xfId="0" applyNumberFormat="1" applyFont="1" applyFill="1" applyBorder="1"/>
    <xf numFmtId="44" fontId="2" fillId="3" borderId="26" xfId="0" applyNumberFormat="1" applyFont="1" applyFill="1" applyBorder="1" applyAlignment="1">
      <alignment vertical="center"/>
    </xf>
    <xf numFmtId="14" fontId="18" fillId="9" borderId="31" xfId="0" applyNumberFormat="1" applyFont="1" applyFill="1" applyBorder="1"/>
    <xf numFmtId="44" fontId="18" fillId="9" borderId="32" xfId="0" applyNumberFormat="1" applyFont="1" applyFill="1" applyBorder="1"/>
    <xf numFmtId="14" fontId="18" fillId="9" borderId="35" xfId="0" applyNumberFormat="1" applyFont="1" applyFill="1" applyBorder="1"/>
    <xf numFmtId="14" fontId="18" fillId="9" borderId="33" xfId="0" applyNumberFormat="1" applyFont="1" applyFill="1" applyBorder="1"/>
    <xf numFmtId="14" fontId="18" fillId="9" borderId="30" xfId="0" applyNumberFormat="1" applyFont="1" applyFill="1" applyBorder="1"/>
    <xf numFmtId="14" fontId="18" fillId="9" borderId="49" xfId="0" applyNumberFormat="1" applyFont="1" applyFill="1" applyBorder="1"/>
    <xf numFmtId="44" fontId="18" fillId="9" borderId="36" xfId="0" applyNumberFormat="1" applyFont="1" applyFill="1" applyBorder="1"/>
    <xf numFmtId="6" fontId="2" fillId="9" borderId="39" xfId="2" applyNumberFormat="1" applyFont="1" applyFill="1" applyBorder="1" applyAlignment="1" applyProtection="1">
      <alignment wrapText="1"/>
    </xf>
    <xf numFmtId="165" fontId="3" fillId="0" borderId="8" xfId="0" applyNumberFormat="1" applyFont="1" applyBorder="1" applyAlignment="1">
      <alignment horizontal="right" vertical="center"/>
    </xf>
    <xf numFmtId="165" fontId="3" fillId="0" borderId="24" xfId="0" applyNumberFormat="1" applyFont="1" applyBorder="1" applyAlignment="1">
      <alignment horizontal="right" vertical="center"/>
    </xf>
    <xf numFmtId="165" fontId="3" fillId="3" borderId="8" xfId="0" applyNumberFormat="1" applyFont="1" applyFill="1" applyBorder="1" applyAlignment="1">
      <alignment horizontal="center" vertical="center"/>
    </xf>
    <xf numFmtId="0" fontId="30" fillId="0" borderId="13" xfId="0" applyFont="1" applyBorder="1" applyAlignment="1" applyProtection="1">
      <alignment horizontal="center" wrapText="1"/>
      <protection locked="0"/>
    </xf>
    <xf numFmtId="49" fontId="2" fillId="7" borderId="8" xfId="0" applyNumberFormat="1" applyFont="1" applyFill="1" applyBorder="1" applyAlignment="1" applyProtection="1">
      <alignment wrapText="1"/>
      <protection locked="0"/>
    </xf>
    <xf numFmtId="0" fontId="0" fillId="7" borderId="8" xfId="0" applyFill="1" applyBorder="1" applyProtection="1">
      <protection locked="0"/>
    </xf>
    <xf numFmtId="2" fontId="2" fillId="7" borderId="8" xfId="0" applyNumberFormat="1" applyFont="1" applyFill="1" applyBorder="1" applyAlignment="1" applyProtection="1">
      <alignment wrapText="1"/>
      <protection locked="0"/>
    </xf>
    <xf numFmtId="0" fontId="0" fillId="0" borderId="4" xfId="0" applyBorder="1" applyProtection="1">
      <protection locked="0"/>
    </xf>
    <xf numFmtId="0" fontId="6" fillId="5" borderId="0" xfId="1" applyFont="1" applyFill="1" applyAlignment="1" applyProtection="1">
      <alignment horizontal="center" vertical="center" wrapText="1"/>
      <protection locked="0"/>
    </xf>
    <xf numFmtId="0" fontId="25" fillId="10" borderId="0" xfId="0" applyFont="1" applyFill="1" applyAlignment="1" applyProtection="1">
      <alignment horizontal="center" vertical="center"/>
      <protection locked="0"/>
    </xf>
    <xf numFmtId="14" fontId="18" fillId="7" borderId="35" xfId="0" applyNumberFormat="1" applyFont="1" applyFill="1" applyBorder="1" applyProtection="1">
      <protection locked="0"/>
    </xf>
    <xf numFmtId="44" fontId="18" fillId="7" borderId="37" xfId="0" applyNumberFormat="1" applyFont="1" applyFill="1" applyBorder="1" applyProtection="1">
      <protection locked="0"/>
    </xf>
    <xf numFmtId="14" fontId="18" fillId="7" borderId="33" xfId="0" applyNumberFormat="1" applyFont="1" applyFill="1" applyBorder="1" applyProtection="1">
      <protection locked="0"/>
    </xf>
    <xf numFmtId="14" fontId="18" fillId="7" borderId="30" xfId="0" applyNumberFormat="1" applyFont="1" applyFill="1" applyBorder="1" applyProtection="1">
      <protection locked="0"/>
    </xf>
    <xf numFmtId="165" fontId="3" fillId="9" borderId="12" xfId="0" applyNumberFormat="1" applyFont="1" applyFill="1" applyBorder="1" applyAlignment="1" applyProtection="1">
      <alignment vertical="center"/>
      <protection locked="0"/>
    </xf>
    <xf numFmtId="165" fontId="3" fillId="9" borderId="13" xfId="0" applyNumberFormat="1" applyFont="1" applyFill="1" applyBorder="1" applyAlignment="1" applyProtection="1">
      <alignment vertical="center"/>
      <protection locked="0"/>
    </xf>
    <xf numFmtId="0" fontId="3" fillId="0" borderId="13" xfId="0" applyFont="1" applyBorder="1" applyAlignment="1" applyProtection="1">
      <alignment horizontal="center" wrapText="1"/>
      <protection locked="0"/>
    </xf>
    <xf numFmtId="165" fontId="0" fillId="9" borderId="8" xfId="0" applyNumberFormat="1" applyFill="1" applyBorder="1"/>
    <xf numFmtId="165" fontId="3" fillId="9" borderId="14" xfId="0" applyNumberFormat="1" applyFont="1" applyFill="1" applyBorder="1" applyAlignment="1">
      <alignment vertical="center"/>
    </xf>
    <xf numFmtId="2" fontId="3" fillId="9" borderId="13" xfId="0" applyNumberFormat="1" applyFont="1" applyFill="1" applyBorder="1" applyAlignment="1">
      <alignment vertical="center"/>
    </xf>
    <xf numFmtId="0" fontId="4" fillId="0" borderId="0" xfId="0" applyFont="1" applyAlignment="1" applyProtection="1">
      <alignment horizontal="center" wrapText="1"/>
      <protection locked="0"/>
    </xf>
    <xf numFmtId="0" fontId="17" fillId="0" borderId="3" xfId="0" applyFont="1" applyBorder="1" applyAlignment="1">
      <alignment horizontal="left" vertical="center" wrapText="1"/>
    </xf>
    <xf numFmtId="0" fontId="17" fillId="0" borderId="0" xfId="0" applyFont="1" applyAlignment="1">
      <alignment horizontal="left" vertical="center" wrapText="1"/>
    </xf>
    <xf numFmtId="0" fontId="17" fillId="0" borderId="4" xfId="0" applyFont="1" applyBorder="1" applyAlignment="1">
      <alignment horizontal="left" vertical="center" wrapText="1"/>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4" xfId="0" applyFont="1" applyBorder="1" applyAlignment="1">
      <alignment horizontal="center" vertical="center"/>
    </xf>
    <xf numFmtId="0" fontId="21" fillId="0" borderId="3" xfId="0" applyFont="1" applyBorder="1" applyAlignment="1">
      <alignment horizontal="left" vertical="center" wrapText="1"/>
    </xf>
    <xf numFmtId="0" fontId="21" fillId="0" borderId="0" xfId="0" applyFont="1" applyAlignment="1">
      <alignment horizontal="left" vertical="center" wrapText="1"/>
    </xf>
    <xf numFmtId="0" fontId="21" fillId="0" borderId="4" xfId="0" applyFont="1" applyBorder="1" applyAlignment="1">
      <alignment horizontal="lef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17" fillId="0" borderId="3" xfId="0" applyFont="1" applyBorder="1" applyAlignment="1">
      <alignment horizontal="left" vertical="center"/>
    </xf>
    <xf numFmtId="0" fontId="17" fillId="0" borderId="0" xfId="0" applyFont="1" applyAlignment="1">
      <alignment horizontal="left" vertical="center"/>
    </xf>
    <xf numFmtId="0" fontId="17" fillId="0" borderId="4" xfId="0" applyFont="1" applyBorder="1" applyAlignment="1">
      <alignment horizontal="left"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4" xfId="0" applyFont="1" applyBorder="1" applyAlignment="1">
      <alignment horizontal="center" vertical="center"/>
    </xf>
    <xf numFmtId="0" fontId="19" fillId="0" borderId="3" xfId="0" applyFont="1" applyBorder="1" applyAlignment="1">
      <alignment horizontal="left" vertical="center" wrapText="1"/>
    </xf>
    <xf numFmtId="0" fontId="19" fillId="0" borderId="0" xfId="0" applyFont="1" applyAlignment="1">
      <alignment horizontal="left" vertical="center" wrapText="1"/>
    </xf>
    <xf numFmtId="0" fontId="19" fillId="0" borderId="4" xfId="0" applyFont="1" applyBorder="1" applyAlignment="1">
      <alignment horizontal="left" vertical="center" wrapText="1"/>
    </xf>
    <xf numFmtId="14" fontId="2" fillId="0" borderId="15" xfId="0" applyNumberFormat="1" applyFont="1" applyBorder="1" applyAlignment="1" applyProtection="1">
      <alignment horizontal="center" wrapText="1"/>
      <protection locked="0"/>
    </xf>
    <xf numFmtId="0" fontId="3" fillId="0" borderId="0" xfId="0" applyFont="1" applyAlignment="1" applyProtection="1">
      <alignment horizontal="right" wrapText="1"/>
      <protection locked="0"/>
    </xf>
    <xf numFmtId="0" fontId="4" fillId="0" borderId="15" xfId="0" applyFont="1" applyBorder="1" applyAlignment="1" applyProtection="1">
      <alignment horizontal="center" wrapText="1"/>
      <protection locked="0"/>
    </xf>
    <xf numFmtId="0" fontId="4" fillId="0" borderId="17" xfId="0" applyFont="1" applyBorder="1" applyAlignment="1" applyProtection="1">
      <alignment horizontal="center" wrapText="1"/>
      <protection locked="0"/>
    </xf>
    <xf numFmtId="0" fontId="3" fillId="0" borderId="9" xfId="0" applyFont="1" applyBorder="1" applyAlignment="1" applyProtection="1">
      <alignment horizontal="center" wrapText="1"/>
      <protection locked="0"/>
    </xf>
    <xf numFmtId="0" fontId="3" fillId="0" borderId="10" xfId="0" applyFont="1" applyBorder="1" applyAlignment="1" applyProtection="1">
      <alignment horizontal="center" wrapText="1"/>
      <protection locked="0"/>
    </xf>
    <xf numFmtId="0" fontId="3" fillId="0" borderId="11" xfId="0" applyFont="1" applyBorder="1" applyAlignment="1" applyProtection="1">
      <alignment horizontal="center" wrapText="1"/>
      <protection locked="0"/>
    </xf>
    <xf numFmtId="164" fontId="7" fillId="0" borderId="13" xfId="0" applyNumberFormat="1" applyFont="1" applyBorder="1" applyAlignment="1" applyProtection="1">
      <alignment horizontal="center"/>
      <protection locked="0"/>
    </xf>
    <xf numFmtId="166" fontId="3" fillId="3" borderId="16" xfId="0" applyNumberFormat="1" applyFont="1" applyFill="1" applyBorder="1" applyAlignment="1" applyProtection="1">
      <alignment horizontal="right" vertical="center"/>
      <protection locked="0"/>
    </xf>
    <xf numFmtId="166" fontId="3" fillId="3" borderId="15" xfId="0" applyNumberFormat="1" applyFont="1" applyFill="1" applyBorder="1" applyAlignment="1" applyProtection="1">
      <alignment horizontal="right" vertical="center"/>
      <protection locked="0"/>
    </xf>
    <xf numFmtId="166" fontId="3" fillId="3" borderId="17" xfId="0" applyNumberFormat="1" applyFont="1" applyFill="1" applyBorder="1" applyAlignment="1" applyProtection="1">
      <alignment horizontal="right" vertical="center"/>
      <protection locked="0"/>
    </xf>
    <xf numFmtId="164" fontId="9" fillId="0" borderId="3" xfId="0" applyNumberFormat="1" applyFont="1" applyBorder="1" applyAlignment="1" applyProtection="1">
      <alignment horizontal="left" vertical="top" wrapText="1"/>
      <protection locked="0"/>
    </xf>
    <xf numFmtId="164" fontId="9" fillId="0" borderId="0" xfId="0" applyNumberFormat="1" applyFont="1" applyAlignment="1" applyProtection="1">
      <alignment horizontal="left" vertical="top" wrapText="1"/>
      <protection locked="0"/>
    </xf>
    <xf numFmtId="0" fontId="3" fillId="0" borderId="0" xfId="0" applyFont="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4" fillId="0" borderId="13" xfId="0" applyFont="1" applyBorder="1" applyAlignment="1" applyProtection="1">
      <alignment wrapText="1"/>
      <protection locked="0"/>
    </xf>
    <xf numFmtId="0" fontId="4" fillId="0" borderId="0" xfId="0" applyFont="1" applyAlignment="1" applyProtection="1">
      <alignment horizontal="center" wrapText="1"/>
      <protection locked="0"/>
    </xf>
    <xf numFmtId="0" fontId="4" fillId="0" borderId="4" xfId="0" applyFont="1" applyBorder="1" applyAlignment="1" applyProtection="1">
      <alignment horizontal="center" wrapText="1"/>
      <protection locked="0"/>
    </xf>
    <xf numFmtId="0" fontId="27" fillId="0" borderId="0" xfId="0" applyFont="1" applyAlignment="1" applyProtection="1">
      <alignment wrapText="1"/>
      <protection locked="0"/>
    </xf>
    <xf numFmtId="0" fontId="4" fillId="0" borderId="10" xfId="0" applyFont="1" applyBorder="1" applyAlignment="1" applyProtection="1">
      <alignment horizontal="center" wrapText="1"/>
      <protection locked="0"/>
    </xf>
    <xf numFmtId="0" fontId="4" fillId="0" borderId="11" xfId="0" applyFont="1" applyBorder="1" applyAlignment="1" applyProtection="1">
      <alignment horizontal="center" wrapText="1"/>
      <protection locked="0"/>
    </xf>
    <xf numFmtId="0" fontId="27" fillId="0" borderId="10" xfId="0" applyFont="1" applyBorder="1" applyAlignment="1" applyProtection="1">
      <alignment wrapText="1"/>
      <protection locked="0"/>
    </xf>
    <xf numFmtId="0" fontId="26" fillId="0" borderId="0" xfId="3" applyFont="1" applyBorder="1" applyAlignment="1" applyProtection="1">
      <alignment horizontal="center" wrapText="1"/>
      <protection locked="0"/>
    </xf>
    <xf numFmtId="0" fontId="26" fillId="0" borderId="4" xfId="3" applyFont="1" applyBorder="1" applyAlignment="1" applyProtection="1">
      <alignment horizontal="center" wrapText="1"/>
      <protection locked="0"/>
    </xf>
    <xf numFmtId="165" fontId="3" fillId="9" borderId="46" xfId="0" applyNumberFormat="1" applyFont="1" applyFill="1" applyBorder="1" applyAlignment="1">
      <alignment horizontal="right" vertical="center"/>
    </xf>
    <xf numFmtId="165" fontId="3" fillId="9" borderId="44" xfId="0" applyNumberFormat="1" applyFont="1" applyFill="1" applyBorder="1" applyAlignment="1">
      <alignment horizontal="right" vertical="center"/>
    </xf>
    <xf numFmtId="165" fontId="3" fillId="9" borderId="45" xfId="0" applyNumberFormat="1" applyFont="1" applyFill="1" applyBorder="1" applyAlignment="1">
      <alignment horizontal="right" vertical="center"/>
    </xf>
    <xf numFmtId="165" fontId="3" fillId="9" borderId="12" xfId="0" applyNumberFormat="1" applyFont="1" applyFill="1" applyBorder="1" applyAlignment="1">
      <alignment horizontal="right" vertical="center"/>
    </xf>
    <xf numFmtId="165" fontId="3" fillId="9" borderId="13" xfId="0" applyNumberFormat="1" applyFont="1" applyFill="1" applyBorder="1" applyAlignment="1">
      <alignment horizontal="right" vertical="center"/>
    </xf>
    <xf numFmtId="165" fontId="3" fillId="9" borderId="14" xfId="0" applyNumberFormat="1" applyFont="1" applyFill="1" applyBorder="1" applyAlignment="1">
      <alignment horizontal="right" vertical="center"/>
    </xf>
    <xf numFmtId="0" fontId="21" fillId="7" borderId="9" xfId="0" applyFont="1" applyFill="1" applyBorder="1" applyAlignment="1" applyProtection="1">
      <alignment horizontal="left" vertical="top"/>
      <protection locked="0"/>
    </xf>
    <xf numFmtId="0" fontId="17" fillId="7" borderId="10" xfId="0" applyFont="1" applyFill="1" applyBorder="1" applyAlignment="1" applyProtection="1">
      <alignment horizontal="left" vertical="top"/>
      <protection locked="0"/>
    </xf>
    <xf numFmtId="0" fontId="17" fillId="7" borderId="11" xfId="0" applyFont="1" applyFill="1" applyBorder="1" applyAlignment="1" applyProtection="1">
      <alignment horizontal="left" vertical="top"/>
      <protection locked="0"/>
    </xf>
    <xf numFmtId="0" fontId="17" fillId="7" borderId="3" xfId="0" applyFont="1" applyFill="1" applyBorder="1" applyAlignment="1" applyProtection="1">
      <alignment horizontal="left" vertical="top"/>
      <protection locked="0"/>
    </xf>
    <xf numFmtId="0" fontId="17" fillId="7" borderId="0" xfId="0" applyFont="1" applyFill="1" applyAlignment="1" applyProtection="1">
      <alignment horizontal="left" vertical="top"/>
      <protection locked="0"/>
    </xf>
    <xf numFmtId="0" fontId="17" fillId="7" borderId="4" xfId="0" applyFont="1" applyFill="1" applyBorder="1" applyAlignment="1" applyProtection="1">
      <alignment horizontal="left" vertical="top"/>
      <protection locked="0"/>
    </xf>
    <xf numFmtId="0" fontId="17" fillId="7" borderId="12" xfId="0" applyFont="1" applyFill="1" applyBorder="1" applyAlignment="1" applyProtection="1">
      <alignment horizontal="left" vertical="top"/>
      <protection locked="0"/>
    </xf>
    <xf numFmtId="0" fontId="17" fillId="7" borderId="13" xfId="0" applyFont="1" applyFill="1" applyBorder="1" applyAlignment="1" applyProtection="1">
      <alignment horizontal="left" vertical="top"/>
      <protection locked="0"/>
    </xf>
    <xf numFmtId="0" fontId="17" fillId="7" borderId="14" xfId="0" applyFont="1" applyFill="1" applyBorder="1" applyAlignment="1" applyProtection="1">
      <alignment horizontal="left" vertical="top"/>
      <protection locked="0"/>
    </xf>
    <xf numFmtId="0" fontId="2" fillId="0" borderId="16" xfId="0" applyFont="1" applyBorder="1" applyAlignment="1" applyProtection="1">
      <alignment horizontal="right" vertical="center"/>
      <protection locked="0"/>
    </xf>
    <xf numFmtId="0" fontId="2" fillId="0" borderId="15" xfId="0" applyFont="1" applyBorder="1" applyAlignment="1" applyProtection="1">
      <alignment horizontal="right" vertical="center"/>
      <protection locked="0"/>
    </xf>
    <xf numFmtId="0" fontId="2" fillId="0" borderId="17" xfId="0" applyFont="1" applyBorder="1" applyAlignment="1" applyProtection="1">
      <alignment horizontal="right" vertical="center"/>
      <protection locked="0"/>
    </xf>
    <xf numFmtId="49" fontId="2" fillId="6" borderId="40" xfId="0" applyNumberFormat="1" applyFont="1" applyFill="1" applyBorder="1" applyAlignment="1" applyProtection="1">
      <alignment wrapText="1"/>
      <protection locked="0"/>
    </xf>
    <xf numFmtId="49" fontId="2" fillId="6" borderId="41" xfId="0" applyNumberFormat="1" applyFont="1" applyFill="1" applyBorder="1" applyAlignment="1" applyProtection="1">
      <alignment wrapText="1"/>
      <protection locked="0"/>
    </xf>
    <xf numFmtId="0" fontId="24" fillId="0" borderId="0" xfId="1" applyFont="1" applyAlignment="1" applyProtection="1">
      <alignment horizontal="right" wrapText="1"/>
      <protection locked="0"/>
    </xf>
    <xf numFmtId="0" fontId="22" fillId="0" borderId="0" xfId="1" applyFont="1" applyAlignment="1" applyProtection="1">
      <alignment horizontal="right" wrapText="1"/>
      <protection locked="0"/>
    </xf>
    <xf numFmtId="164" fontId="1" fillId="2" borderId="9" xfId="0" applyNumberFormat="1" applyFont="1" applyFill="1" applyBorder="1" applyAlignment="1" applyProtection="1">
      <alignment horizontal="center" vertical="center"/>
      <protection locked="0"/>
    </xf>
    <xf numFmtId="164" fontId="1" fillId="2" borderId="10" xfId="0" applyNumberFormat="1" applyFont="1" applyFill="1" applyBorder="1" applyAlignment="1" applyProtection="1">
      <alignment horizontal="center" vertical="center"/>
      <protection locked="0"/>
    </xf>
    <xf numFmtId="164" fontId="1" fillId="2" borderId="11" xfId="0" applyNumberFormat="1" applyFont="1" applyFill="1" applyBorder="1" applyAlignment="1" applyProtection="1">
      <alignment horizontal="center" vertical="center"/>
      <protection locked="0"/>
    </xf>
    <xf numFmtId="49" fontId="2" fillId="7" borderId="47" xfId="0" applyNumberFormat="1" applyFont="1" applyFill="1" applyBorder="1" applyAlignment="1" applyProtection="1">
      <alignment wrapText="1"/>
      <protection locked="0"/>
    </xf>
    <xf numFmtId="49" fontId="2" fillId="7" borderId="48" xfId="0" applyNumberFormat="1" applyFont="1" applyFill="1" applyBorder="1" applyAlignment="1" applyProtection="1">
      <alignment wrapText="1"/>
      <protection locked="0"/>
    </xf>
    <xf numFmtId="2" fontId="2" fillId="7" borderId="31" xfId="0" applyNumberFormat="1" applyFont="1" applyFill="1" applyBorder="1" applyAlignment="1" applyProtection="1">
      <alignment wrapText="1"/>
      <protection locked="0"/>
    </xf>
    <xf numFmtId="2" fontId="2" fillId="7" borderId="43" xfId="0" applyNumberFormat="1" applyFont="1" applyFill="1" applyBorder="1" applyAlignment="1" applyProtection="1">
      <alignment wrapText="1"/>
      <protection locked="0"/>
    </xf>
    <xf numFmtId="0" fontId="2" fillId="3" borderId="31" xfId="0" applyFont="1" applyFill="1" applyBorder="1" applyAlignment="1" applyProtection="1">
      <alignment wrapText="1"/>
      <protection locked="0"/>
    </xf>
    <xf numFmtId="0" fontId="2" fillId="3" borderId="43" xfId="0" applyFont="1" applyFill="1" applyBorder="1" applyAlignment="1" applyProtection="1">
      <alignment wrapText="1"/>
      <protection locked="0"/>
    </xf>
    <xf numFmtId="49" fontId="2" fillId="7" borderId="31" xfId="0" applyNumberFormat="1" applyFont="1" applyFill="1" applyBorder="1" applyAlignment="1" applyProtection="1">
      <alignment wrapText="1"/>
      <protection locked="0"/>
    </xf>
    <xf numFmtId="49" fontId="2" fillId="7" borderId="43" xfId="0" applyNumberFormat="1" applyFont="1" applyFill="1" applyBorder="1" applyAlignment="1" applyProtection="1">
      <alignment wrapText="1"/>
      <protection locked="0"/>
    </xf>
    <xf numFmtId="0" fontId="18" fillId="0" borderId="0" xfId="0" applyFont="1" applyAlignment="1">
      <alignment horizontal="left" vertical="center" wrapText="1"/>
    </xf>
    <xf numFmtId="0" fontId="18" fillId="0" borderId="0" xfId="0" applyFont="1" applyAlignment="1">
      <alignment horizontal="left" vertical="center"/>
    </xf>
    <xf numFmtId="0" fontId="18" fillId="0" borderId="0" xfId="0" applyFont="1" applyAlignment="1">
      <alignment horizontal="center" vertical="center"/>
    </xf>
    <xf numFmtId="0" fontId="33" fillId="0" borderId="0" xfId="0" applyFont="1" applyAlignment="1">
      <alignment horizontal="center" vertical="center"/>
    </xf>
    <xf numFmtId="0" fontId="1" fillId="2" borderId="0" xfId="0" applyFont="1" applyFill="1" applyAlignment="1">
      <alignment horizontal="center" vertical="center"/>
    </xf>
    <xf numFmtId="0" fontId="31" fillId="0" borderId="0" xfId="0" applyFont="1" applyAlignment="1">
      <alignment horizontal="center" vertical="center" wrapText="1"/>
    </xf>
    <xf numFmtId="0" fontId="3" fillId="0" borderId="0" xfId="1" applyFont="1" applyAlignment="1" applyProtection="1">
      <alignment horizontal="right" wrapText="1"/>
      <protection locked="0"/>
    </xf>
    <xf numFmtId="0" fontId="25" fillId="10" borderId="0" xfId="0" applyFont="1" applyFill="1" applyAlignment="1" applyProtection="1">
      <alignment horizontal="center" vertical="center" wrapText="1"/>
      <protection locked="0"/>
    </xf>
    <xf numFmtId="0" fontId="25" fillId="10" borderId="0" xfId="0" applyFont="1" applyFill="1" applyAlignment="1" applyProtection="1">
      <alignment horizontal="center" vertical="center"/>
      <protection locked="0"/>
    </xf>
    <xf numFmtId="0" fontId="0" fillId="7" borderId="51" xfId="0" applyFill="1" applyBorder="1" applyAlignment="1" applyProtection="1">
      <alignment horizontal="center"/>
      <protection locked="0"/>
    </xf>
    <xf numFmtId="0" fontId="0" fillId="7" borderId="52" xfId="0" applyFill="1" applyBorder="1" applyAlignment="1" applyProtection="1">
      <alignment horizontal="center"/>
      <protection locked="0"/>
    </xf>
    <xf numFmtId="0" fontId="3" fillId="0" borderId="15" xfId="0" applyFont="1" applyBorder="1" applyAlignment="1" applyProtection="1">
      <alignment horizontal="center" wrapText="1"/>
      <protection locked="0"/>
    </xf>
    <xf numFmtId="0" fontId="3" fillId="0" borderId="13" xfId="0" applyFont="1" applyBorder="1" applyAlignment="1" applyProtection="1">
      <alignment horizontal="center" wrapText="1"/>
      <protection locked="0"/>
    </xf>
    <xf numFmtId="0" fontId="17" fillId="7" borderId="9" xfId="0" applyFont="1" applyFill="1" applyBorder="1" applyAlignment="1" applyProtection="1">
      <alignment horizontal="center" vertical="top" wrapText="1"/>
      <protection locked="0"/>
    </xf>
    <xf numFmtId="0" fontId="17" fillId="7" borderId="10" xfId="0" applyFont="1" applyFill="1" applyBorder="1" applyAlignment="1" applyProtection="1">
      <alignment horizontal="center" vertical="top" wrapText="1"/>
      <protection locked="0"/>
    </xf>
    <xf numFmtId="0" fontId="17" fillId="7" borderId="11" xfId="0" applyFont="1" applyFill="1" applyBorder="1" applyAlignment="1" applyProtection="1">
      <alignment horizontal="center" vertical="top" wrapText="1"/>
      <protection locked="0"/>
    </xf>
    <xf numFmtId="0" fontId="17" fillId="7" borderId="3" xfId="0" applyFont="1" applyFill="1" applyBorder="1" applyAlignment="1" applyProtection="1">
      <alignment horizontal="center" vertical="top" wrapText="1"/>
      <protection locked="0"/>
    </xf>
    <xf numFmtId="0" fontId="17" fillId="7" borderId="0" xfId="0" applyFont="1" applyFill="1" applyAlignment="1" applyProtection="1">
      <alignment horizontal="center" vertical="top" wrapText="1"/>
      <protection locked="0"/>
    </xf>
    <xf numFmtId="0" fontId="17" fillId="7" borderId="4" xfId="0" applyFont="1" applyFill="1" applyBorder="1" applyAlignment="1" applyProtection="1">
      <alignment horizontal="center" vertical="top" wrapText="1"/>
      <protection locked="0"/>
    </xf>
    <xf numFmtId="0" fontId="3" fillId="0" borderId="0" xfId="0" applyFont="1" applyAlignment="1" applyProtection="1">
      <alignment horizontal="right" vertical="center" indent="1"/>
      <protection locked="0"/>
    </xf>
    <xf numFmtId="0" fontId="3" fillId="0" borderId="4" xfId="0" applyFont="1" applyBorder="1" applyAlignment="1" applyProtection="1">
      <alignment horizontal="right" vertical="center" indent="1"/>
      <protection locked="0"/>
    </xf>
    <xf numFmtId="0" fontId="17" fillId="7" borderId="3" xfId="0" applyFont="1" applyFill="1" applyBorder="1" applyAlignment="1" applyProtection="1">
      <alignment horizontal="left" vertical="top" wrapText="1"/>
      <protection locked="0"/>
    </xf>
    <xf numFmtId="0" fontId="17" fillId="7" borderId="0" xfId="0" applyFont="1" applyFill="1" applyAlignment="1" applyProtection="1">
      <alignment horizontal="left" vertical="top" wrapText="1"/>
      <protection locked="0"/>
    </xf>
    <xf numFmtId="0" fontId="17" fillId="7" borderId="4" xfId="0" applyFont="1" applyFill="1" applyBorder="1" applyAlignment="1" applyProtection="1">
      <alignment horizontal="left" vertical="top" wrapText="1"/>
      <protection locked="0"/>
    </xf>
    <xf numFmtId="0" fontId="17" fillId="7" borderId="12" xfId="0" applyFont="1" applyFill="1" applyBorder="1" applyAlignment="1" applyProtection="1">
      <alignment horizontal="left" vertical="top" wrapText="1"/>
      <protection locked="0"/>
    </xf>
    <xf numFmtId="0" fontId="17" fillId="7" borderId="13" xfId="0" applyFont="1" applyFill="1" applyBorder="1" applyAlignment="1" applyProtection="1">
      <alignment horizontal="left" vertical="top" wrapText="1"/>
      <protection locked="0"/>
    </xf>
    <xf numFmtId="0" fontId="17" fillId="7" borderId="14" xfId="0" applyFont="1" applyFill="1" applyBorder="1" applyAlignment="1" applyProtection="1">
      <alignment horizontal="left" vertical="top" wrapText="1"/>
      <protection locked="0"/>
    </xf>
  </cellXfs>
  <cellStyles count="4">
    <cellStyle name="Currency" xfId="2" builtinId="4"/>
    <cellStyle name="Hyperlink" xfId="3" builtinId="8"/>
    <cellStyle name="Normal" xfId="0" builtinId="0"/>
    <cellStyle name="Normal_Sheet1" xfId="1" xr:uid="{00000000-0005-0000-0000-000001000000}"/>
  </cellStyles>
  <dxfs count="0"/>
  <tableStyles count="0" defaultTableStyle="TableStyleMedium2" defaultPivotStyle="PivotStyleLight16"/>
  <colors>
    <mruColors>
      <color rgb="FFF2F2F2"/>
      <color rgb="FFDCC4EE"/>
      <color rgb="FFC7A1E3"/>
      <color rgb="FFB686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866426</xdr:colOff>
      <xdr:row>1</xdr:row>
      <xdr:rowOff>5199</xdr:rowOff>
    </xdr:from>
    <xdr:to>
      <xdr:col>5</xdr:col>
      <xdr:colOff>310142</xdr:colOff>
      <xdr:row>4</xdr:row>
      <xdr:rowOff>36949</xdr:rowOff>
    </xdr:to>
    <xdr:pic>
      <xdr:nvPicPr>
        <xdr:cNvPr id="2" name="Picture 1">
          <a:extLst>
            <a:ext uri="{FF2B5EF4-FFF2-40B4-BE49-F238E27FC236}">
              <a16:creationId xmlns:a16="http://schemas.microsoft.com/office/drawing/2014/main" id="{8197350D-7B86-4EE6-8DA9-83600F7D99B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587" b="12697"/>
        <a:stretch>
          <a:fillRect/>
        </a:stretch>
      </xdr:blipFill>
      <xdr:spPr>
        <a:xfrm>
          <a:off x="2239296" y="264279"/>
          <a:ext cx="4114141" cy="8394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26810</xdr:colOff>
      <xdr:row>2</xdr:row>
      <xdr:rowOff>31045</xdr:rowOff>
    </xdr:from>
    <xdr:to>
      <xdr:col>7</xdr:col>
      <xdr:colOff>116981</xdr:colOff>
      <xdr:row>6</xdr:row>
      <xdr:rowOff>60202</xdr:rowOff>
    </xdr:to>
    <xdr:pic>
      <xdr:nvPicPr>
        <xdr:cNvPr id="2" name="Picture 1">
          <a:extLst>
            <a:ext uri="{FF2B5EF4-FFF2-40B4-BE49-F238E27FC236}">
              <a16:creationId xmlns:a16="http://schemas.microsoft.com/office/drawing/2014/main" id="{AA2E3BED-AE19-4325-9DA4-A504C4016AB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457" t="2587" r="7907" b="12697"/>
        <a:stretch>
          <a:fillRect/>
        </a:stretch>
      </xdr:blipFill>
      <xdr:spPr>
        <a:xfrm>
          <a:off x="3051950" y="473005"/>
          <a:ext cx="3290571" cy="8038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575481</xdr:colOff>
      <xdr:row>1</xdr:row>
      <xdr:rowOff>46763</xdr:rowOff>
    </xdr:from>
    <xdr:to>
      <xdr:col>5</xdr:col>
      <xdr:colOff>111274</xdr:colOff>
      <xdr:row>4</xdr:row>
      <xdr:rowOff>78513</xdr:rowOff>
    </xdr:to>
    <xdr:pic>
      <xdr:nvPicPr>
        <xdr:cNvPr id="2" name="Picture 1">
          <a:extLst>
            <a:ext uri="{FF2B5EF4-FFF2-40B4-BE49-F238E27FC236}">
              <a16:creationId xmlns:a16="http://schemas.microsoft.com/office/drawing/2014/main" id="{0C4894C1-D975-489C-8AE7-35E67037F99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587" b="12697"/>
        <a:stretch>
          <a:fillRect/>
        </a:stretch>
      </xdr:blipFill>
      <xdr:spPr>
        <a:xfrm>
          <a:off x="1379045" y="303072"/>
          <a:ext cx="4274046" cy="8353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527883</xdr:colOff>
      <xdr:row>2</xdr:row>
      <xdr:rowOff>46055</xdr:rowOff>
    </xdr:from>
    <xdr:to>
      <xdr:col>7</xdr:col>
      <xdr:colOff>362899</xdr:colOff>
      <xdr:row>6</xdr:row>
      <xdr:rowOff>87912</xdr:rowOff>
    </xdr:to>
    <xdr:pic>
      <xdr:nvPicPr>
        <xdr:cNvPr id="2" name="Picture 1">
          <a:extLst>
            <a:ext uri="{FF2B5EF4-FFF2-40B4-BE49-F238E27FC236}">
              <a16:creationId xmlns:a16="http://schemas.microsoft.com/office/drawing/2014/main" id="{A09228FD-2AD1-4656-A916-6D03DA717FE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457" t="2587" r="7907" b="12697"/>
        <a:stretch>
          <a:fillRect/>
        </a:stretch>
      </xdr:blipFill>
      <xdr:spPr>
        <a:xfrm>
          <a:off x="2987065" y="482473"/>
          <a:ext cx="3333289" cy="81078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llowances.state.gov/web920/per_diem.asp" TargetMode="External"/><Relationship Id="rId2" Type="http://schemas.openxmlformats.org/officeDocument/2006/relationships/hyperlink" Target="https://www.gsa.gov/travel-resources" TargetMode="External"/><Relationship Id="rId1" Type="http://schemas.openxmlformats.org/officeDocument/2006/relationships/hyperlink" Target="https://www.csuohio.edu/policy-register/travel-policy"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irs.gov/tax-professionals/standard-mileage-rate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67EFC-FCC7-4F7E-965F-015A53038012}">
  <sheetPr>
    <pageSetUpPr fitToPage="1"/>
  </sheetPr>
  <dimension ref="A1:H36"/>
  <sheetViews>
    <sheetView view="pageLayout" zoomScaleNormal="80" workbookViewId="0">
      <selection activeCell="A6" sqref="A6:G6"/>
    </sheetView>
  </sheetViews>
  <sheetFormatPr defaultRowHeight="14.4" x14ac:dyDescent="0.3"/>
  <cols>
    <col min="1" max="1" width="19.5546875" customWidth="1"/>
    <col min="2" max="2" width="16" customWidth="1"/>
    <col min="3" max="3" width="17.21875" customWidth="1"/>
    <col min="4" max="4" width="10.6640625" customWidth="1"/>
    <col min="5" max="5" width="22.33203125" customWidth="1"/>
    <col min="6" max="6" width="11.44140625" bestFit="1" customWidth="1"/>
    <col min="7" max="7" width="26.109375" customWidth="1"/>
  </cols>
  <sheetData>
    <row r="1" spans="1:8" ht="20.399999999999999" x14ac:dyDescent="0.3">
      <c r="A1" s="162" t="s">
        <v>42</v>
      </c>
      <c r="B1" s="163"/>
      <c r="C1" s="163"/>
      <c r="D1" s="163"/>
      <c r="E1" s="163"/>
      <c r="F1" s="163"/>
      <c r="G1" s="164"/>
    </row>
    <row r="2" spans="1:8" s="7" customFormat="1" ht="13.8" x14ac:dyDescent="0.3">
      <c r="A2" s="4"/>
      <c r="B2" s="5"/>
      <c r="C2" s="5"/>
      <c r="D2" s="5"/>
      <c r="E2" s="5"/>
      <c r="F2" s="5"/>
      <c r="G2" s="6"/>
    </row>
    <row r="3" spans="1:8" s="7" customFormat="1" ht="25.2" customHeight="1" x14ac:dyDescent="0.3">
      <c r="A3" s="2"/>
      <c r="B3" s="1"/>
      <c r="C3" s="1"/>
      <c r="D3" s="1"/>
      <c r="E3" s="1"/>
      <c r="F3" s="12"/>
      <c r="G3" s="13"/>
    </row>
    <row r="4" spans="1:8" s="7" customFormat="1" ht="25.05" customHeight="1" x14ac:dyDescent="0.3">
      <c r="A4" s="2"/>
      <c r="B4" s="1"/>
      <c r="C4" s="1"/>
      <c r="D4" s="1"/>
      <c r="E4" s="1"/>
      <c r="F4" s="12"/>
      <c r="G4" s="13"/>
    </row>
    <row r="5" spans="1:8" s="7" customFormat="1" ht="20.399999999999999" customHeight="1" x14ac:dyDescent="0.3">
      <c r="A5" s="165"/>
      <c r="B5" s="166"/>
      <c r="C5" s="166"/>
      <c r="D5" s="166"/>
      <c r="E5" s="166"/>
      <c r="F5" s="166"/>
      <c r="G5" s="167"/>
    </row>
    <row r="6" spans="1:8" s="11" customFormat="1" ht="20.399999999999999" customHeight="1" x14ac:dyDescent="0.3">
      <c r="A6" s="168" t="s">
        <v>75</v>
      </c>
      <c r="B6" s="169"/>
      <c r="C6" s="169"/>
      <c r="D6" s="169"/>
      <c r="E6" s="169"/>
      <c r="F6" s="169"/>
      <c r="G6" s="170"/>
    </row>
    <row r="7" spans="1:8" s="11" customFormat="1" ht="13.8" customHeight="1" x14ac:dyDescent="0.3">
      <c r="A7" s="19"/>
      <c r="B7" s="17" t="s">
        <v>39</v>
      </c>
      <c r="C7" s="17"/>
      <c r="D7" s="17"/>
      <c r="E7" s="15" t="s">
        <v>40</v>
      </c>
      <c r="F7" s="20"/>
      <c r="G7" s="21"/>
    </row>
    <row r="8" spans="1:8" s="11" customFormat="1" ht="13.8" x14ac:dyDescent="0.3">
      <c r="A8" s="150"/>
      <c r="B8" s="151"/>
      <c r="C8" s="151"/>
      <c r="D8" s="151"/>
      <c r="E8" s="151"/>
      <c r="F8" s="151"/>
      <c r="G8" s="152"/>
      <c r="H8" s="14"/>
    </row>
    <row r="9" spans="1:8" s="11" customFormat="1" ht="13.8" x14ac:dyDescent="0.3">
      <c r="A9" s="22" t="s">
        <v>46</v>
      </c>
      <c r="B9" s="17"/>
      <c r="C9" s="17"/>
      <c r="D9" s="17"/>
      <c r="E9" s="17"/>
      <c r="F9" s="17"/>
      <c r="G9" s="18"/>
      <c r="H9" s="14"/>
    </row>
    <row r="10" spans="1:8" s="11" customFormat="1" ht="22.8" customHeight="1" x14ac:dyDescent="0.3">
      <c r="A10" s="16" t="s">
        <v>47</v>
      </c>
      <c r="B10" s="42"/>
      <c r="C10" s="42"/>
      <c r="D10" s="42"/>
      <c r="E10" s="42"/>
      <c r="F10" s="42"/>
      <c r="G10" s="23"/>
      <c r="H10" s="14"/>
    </row>
    <row r="11" spans="1:8" s="11" customFormat="1" ht="42.6" customHeight="1" x14ac:dyDescent="0.3">
      <c r="A11" s="147" t="s">
        <v>87</v>
      </c>
      <c r="B11" s="148"/>
      <c r="C11" s="148"/>
      <c r="D11" s="148"/>
      <c r="E11" s="148"/>
      <c r="F11" s="148"/>
      <c r="G11" s="149"/>
      <c r="H11" s="14"/>
    </row>
    <row r="12" spans="1:8" s="11" customFormat="1" ht="63.6" customHeight="1" x14ac:dyDescent="0.3">
      <c r="A12" s="147" t="s">
        <v>48</v>
      </c>
      <c r="B12" s="148"/>
      <c r="C12" s="148"/>
      <c r="D12" s="148"/>
      <c r="E12" s="148"/>
      <c r="F12" s="148"/>
      <c r="G12" s="149"/>
      <c r="H12" s="14"/>
    </row>
    <row r="13" spans="1:8" s="11" customFormat="1" ht="19.350000000000001" customHeight="1" x14ac:dyDescent="0.3">
      <c r="A13" s="16" t="s">
        <v>49</v>
      </c>
      <c r="B13" s="20"/>
      <c r="C13" s="20"/>
      <c r="D13" s="20"/>
      <c r="E13" s="20"/>
      <c r="F13" s="20"/>
      <c r="G13" s="21"/>
      <c r="H13" s="14"/>
    </row>
    <row r="14" spans="1:8" s="11" customFormat="1" ht="13.8" x14ac:dyDescent="0.3">
      <c r="A14" s="150"/>
      <c r="B14" s="151"/>
      <c r="C14" s="151"/>
      <c r="D14" s="151"/>
      <c r="E14" s="151"/>
      <c r="F14" s="151"/>
      <c r="G14" s="152"/>
    </row>
    <row r="15" spans="1:8" s="11" customFormat="1" ht="19.350000000000001" customHeight="1" x14ac:dyDescent="0.3">
      <c r="A15" s="22" t="s">
        <v>50</v>
      </c>
      <c r="B15" s="42"/>
      <c r="C15" s="42"/>
      <c r="D15" s="42"/>
      <c r="E15" s="42"/>
      <c r="F15" s="42"/>
      <c r="G15" s="23"/>
    </row>
    <row r="16" spans="1:8" s="11" customFormat="1" ht="19.350000000000001" customHeight="1" x14ac:dyDescent="0.3">
      <c r="A16" s="16" t="s">
        <v>51</v>
      </c>
      <c r="B16" s="17"/>
      <c r="C16" s="17"/>
      <c r="D16" s="17"/>
      <c r="E16" s="17"/>
      <c r="F16" s="17"/>
      <c r="G16" s="18"/>
    </row>
    <row r="17" spans="1:7" s="11" customFormat="1" ht="19.350000000000001" customHeight="1" x14ac:dyDescent="0.3">
      <c r="A17" s="16" t="s">
        <v>59</v>
      </c>
      <c r="B17" s="17"/>
      <c r="C17" s="17"/>
      <c r="D17" s="17"/>
      <c r="E17" s="17"/>
      <c r="F17" s="17"/>
      <c r="G17" s="18"/>
    </row>
    <row r="18" spans="1:7" s="11" customFormat="1" ht="19.350000000000001" customHeight="1" x14ac:dyDescent="0.3">
      <c r="A18" s="16" t="s">
        <v>52</v>
      </c>
      <c r="B18" s="17"/>
      <c r="C18" s="17"/>
      <c r="D18" s="17"/>
      <c r="E18" s="17"/>
      <c r="F18" s="17"/>
      <c r="G18" s="18"/>
    </row>
    <row r="19" spans="1:7" s="11" customFormat="1" ht="19.350000000000001" customHeight="1" x14ac:dyDescent="0.3">
      <c r="A19" s="16"/>
      <c r="B19" s="17"/>
      <c r="C19" s="17"/>
      <c r="D19" s="17"/>
      <c r="E19" s="15" t="s">
        <v>33</v>
      </c>
      <c r="F19" s="17"/>
      <c r="G19" s="18"/>
    </row>
    <row r="20" spans="1:7" s="11" customFormat="1" ht="19.350000000000001" customHeight="1" x14ac:dyDescent="0.3">
      <c r="A20" s="16" t="s">
        <v>53</v>
      </c>
      <c r="B20" s="17"/>
      <c r="C20" s="17"/>
      <c r="D20" s="17"/>
      <c r="E20" s="17"/>
      <c r="F20" s="17"/>
      <c r="G20" s="18"/>
    </row>
    <row r="21" spans="1:7" s="11" customFormat="1" ht="19.350000000000001" customHeight="1" x14ac:dyDescent="0.3">
      <c r="A21" s="16"/>
      <c r="B21" s="17"/>
      <c r="C21" s="17"/>
      <c r="D21" s="17"/>
      <c r="E21" s="15" t="s">
        <v>54</v>
      </c>
      <c r="F21" s="17"/>
      <c r="G21" s="18"/>
    </row>
    <row r="22" spans="1:7" s="11" customFormat="1" ht="34.200000000000003" customHeight="1" x14ac:dyDescent="0.3">
      <c r="A22" s="147" t="s">
        <v>55</v>
      </c>
      <c r="B22" s="148"/>
      <c r="C22" s="148"/>
      <c r="D22" s="148"/>
      <c r="E22" s="148"/>
      <c r="F22" s="148"/>
      <c r="G22" s="149"/>
    </row>
    <row r="23" spans="1:7" s="11" customFormat="1" ht="27" customHeight="1" x14ac:dyDescent="0.3">
      <c r="A23" s="16" t="s">
        <v>56</v>
      </c>
      <c r="B23" s="17"/>
      <c r="C23" s="17"/>
      <c r="D23" s="15"/>
      <c r="E23" s="15"/>
      <c r="F23" s="17"/>
      <c r="G23" s="18"/>
    </row>
    <row r="24" spans="1:7" s="11" customFormat="1" ht="44.4" customHeight="1" x14ac:dyDescent="0.3">
      <c r="A24" s="147" t="s">
        <v>62</v>
      </c>
      <c r="B24" s="148"/>
      <c r="C24" s="148"/>
      <c r="D24" s="148"/>
      <c r="E24" s="148"/>
      <c r="F24" s="148"/>
      <c r="G24" s="149"/>
    </row>
    <row r="25" spans="1:7" s="11" customFormat="1" ht="36.6" customHeight="1" x14ac:dyDescent="0.3">
      <c r="A25" s="147" t="s">
        <v>57</v>
      </c>
      <c r="B25" s="148"/>
      <c r="C25" s="148"/>
      <c r="D25" s="148"/>
      <c r="E25" s="148"/>
      <c r="F25" s="148"/>
      <c r="G25" s="149"/>
    </row>
    <row r="26" spans="1:7" s="11" customFormat="1" ht="46.2" customHeight="1" x14ac:dyDescent="0.3">
      <c r="A26" s="147" t="s">
        <v>63</v>
      </c>
      <c r="B26" s="148"/>
      <c r="C26" s="148"/>
      <c r="D26" s="148"/>
      <c r="E26" s="148"/>
      <c r="F26" s="148"/>
      <c r="G26" s="149"/>
    </row>
    <row r="27" spans="1:7" s="11" customFormat="1" ht="25.8" customHeight="1" x14ac:dyDescent="0.3">
      <c r="A27" s="19"/>
      <c r="B27" s="14" t="s">
        <v>64</v>
      </c>
      <c r="C27" s="17"/>
      <c r="D27" s="17"/>
      <c r="E27" s="15" t="s">
        <v>32</v>
      </c>
      <c r="F27" s="20"/>
      <c r="G27" s="21"/>
    </row>
    <row r="28" spans="1:7" s="11" customFormat="1" ht="25.8" customHeight="1" x14ac:dyDescent="0.3">
      <c r="A28" s="16" t="s">
        <v>60</v>
      </c>
      <c r="B28" s="17"/>
      <c r="C28" s="17"/>
      <c r="D28" s="17"/>
      <c r="E28" s="15"/>
      <c r="F28" s="20"/>
      <c r="G28" s="21"/>
    </row>
    <row r="29" spans="1:7" s="11" customFormat="1" ht="25.2" customHeight="1" x14ac:dyDescent="0.3">
      <c r="A29" s="159" t="s">
        <v>65</v>
      </c>
      <c r="B29" s="160"/>
      <c r="C29" s="160"/>
      <c r="D29" s="160"/>
      <c r="E29" s="160"/>
      <c r="F29" s="160"/>
      <c r="G29" s="161"/>
    </row>
    <row r="30" spans="1:7" s="11" customFormat="1" ht="13.8" x14ac:dyDescent="0.3">
      <c r="A30" s="153"/>
      <c r="B30" s="154"/>
      <c r="C30" s="154"/>
      <c r="D30" s="154"/>
      <c r="E30" s="154"/>
      <c r="F30" s="154"/>
      <c r="G30" s="155"/>
    </row>
    <row r="31" spans="1:7" s="7" customFormat="1" ht="30" customHeight="1" x14ac:dyDescent="0.3">
      <c r="A31" s="153" t="s">
        <v>58</v>
      </c>
      <c r="B31" s="154"/>
      <c r="C31" s="154"/>
      <c r="D31" s="154"/>
      <c r="E31" s="154"/>
      <c r="F31" s="154"/>
      <c r="G31" s="155"/>
    </row>
    <row r="32" spans="1:7" s="7" customFormat="1" ht="25.2" customHeight="1" x14ac:dyDescent="0.3">
      <c r="A32" s="156"/>
      <c r="B32" s="157"/>
      <c r="C32" s="157"/>
      <c r="D32" s="157"/>
      <c r="E32" s="157"/>
      <c r="F32" s="157"/>
      <c r="G32" s="158"/>
    </row>
    <row r="33" ht="25.2" customHeight="1" x14ac:dyDescent="0.3"/>
    <row r="34" ht="25.2" customHeight="1" x14ac:dyDescent="0.3"/>
    <row r="35" ht="25.2" customHeight="1" x14ac:dyDescent="0.3"/>
    <row r="36" ht="25.2" customHeight="1" x14ac:dyDescent="0.3"/>
  </sheetData>
  <mergeCells count="15">
    <mergeCell ref="A1:G1"/>
    <mergeCell ref="A5:G5"/>
    <mergeCell ref="A11:G11"/>
    <mergeCell ref="A6:G6"/>
    <mergeCell ref="A8:G8"/>
    <mergeCell ref="A12:G12"/>
    <mergeCell ref="A14:G14"/>
    <mergeCell ref="A31:G31"/>
    <mergeCell ref="A32:G32"/>
    <mergeCell ref="A25:G25"/>
    <mergeCell ref="A26:G26"/>
    <mergeCell ref="A30:G30"/>
    <mergeCell ref="A22:G22"/>
    <mergeCell ref="A24:G24"/>
    <mergeCell ref="A29:G29"/>
  </mergeCells>
  <hyperlinks>
    <hyperlink ref="E7" r:id="rId1" xr:uid="{16C804DB-3E44-4DA4-95F0-57E40BA72A93}"/>
    <hyperlink ref="E19" r:id="rId2" xr:uid="{C1AD8AED-1645-42DE-9297-0B2B64DA7D77}"/>
    <hyperlink ref="E21" r:id="rId3" xr:uid="{8F846042-23F8-4E41-B72C-21855BE995BC}"/>
    <hyperlink ref="E27" r:id="rId4" xr:uid="{BDE8B319-E8D4-47E5-AD3B-0B168C968399}"/>
  </hyperlinks>
  <printOptions horizontalCentered="1" verticalCentered="1"/>
  <pageMargins left="0.2" right="0.2" top="0.75" bottom="0.75" header="0.3" footer="0.3"/>
  <pageSetup scale="82" orientation="portrait" horizontalDpi="300" verticalDpi="300" r:id="rId5"/>
  <headerFooter>
    <oddFooter>&amp;C&amp;"Tahoma,Regular"&amp;10Updated June 2025</oddFooter>
  </headerFooter>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02796-9E67-483D-AD5A-96E3323C3513}">
  <sheetPr>
    <pageSetUpPr fitToPage="1"/>
  </sheetPr>
  <dimension ref="A1:J56"/>
  <sheetViews>
    <sheetView tabSelected="1" view="pageLayout" topLeftCell="A29" zoomScale="90" zoomScaleNormal="100" zoomScalePageLayoutView="90" workbookViewId="0">
      <selection activeCell="C42" sqref="C42"/>
    </sheetView>
  </sheetViews>
  <sheetFormatPr defaultColWidth="8.88671875" defaultRowHeight="14.4" x14ac:dyDescent="0.3"/>
  <cols>
    <col min="1" max="1" width="12.21875" style="57" customWidth="1"/>
    <col min="2" max="2" width="17.88671875" style="111" customWidth="1"/>
    <col min="3" max="3" width="12.88671875" style="57" customWidth="1"/>
    <col min="4" max="4" width="16.21875" style="57" customWidth="1"/>
    <col min="5" max="5" width="12" style="57" customWidth="1"/>
    <col min="6" max="6" width="6.44140625" style="57" customWidth="1"/>
    <col min="7" max="7" width="10.6640625" style="57" customWidth="1"/>
    <col min="8" max="8" width="9.88671875" style="57" customWidth="1"/>
    <col min="9" max="9" width="15.21875" style="57" customWidth="1"/>
    <col min="10" max="10" width="11.6640625" style="57" customWidth="1"/>
    <col min="11" max="16384" width="8.88671875" style="57"/>
  </cols>
  <sheetData>
    <row r="1" spans="1:10" ht="20.399999999999999" x14ac:dyDescent="0.3">
      <c r="A1" s="217" t="s">
        <v>41</v>
      </c>
      <c r="B1" s="218"/>
      <c r="C1" s="218"/>
      <c r="D1" s="218"/>
      <c r="E1" s="218"/>
      <c r="F1" s="218"/>
      <c r="G1" s="218"/>
      <c r="H1" s="218"/>
      <c r="I1" s="218"/>
      <c r="J1" s="219"/>
    </row>
    <row r="2" spans="1:10" x14ac:dyDescent="0.3">
      <c r="A2" s="58"/>
      <c r="B2" s="59"/>
      <c r="C2" s="60"/>
      <c r="D2" s="60"/>
      <c r="E2" s="60"/>
      <c r="F2" s="60"/>
      <c r="G2" s="60"/>
      <c r="H2" s="61"/>
      <c r="I2" s="61"/>
      <c r="J2" s="62"/>
    </row>
    <row r="3" spans="1:10" ht="15.75" customHeight="1" x14ac:dyDescent="0.3">
      <c r="A3" s="63" t="s">
        <v>3</v>
      </c>
      <c r="B3" s="220"/>
      <c r="C3" s="221"/>
      <c r="D3" s="64"/>
      <c r="E3" s="64"/>
      <c r="F3" s="64"/>
      <c r="G3" s="64"/>
      <c r="H3" s="65"/>
      <c r="I3" s="65" t="s">
        <v>17</v>
      </c>
      <c r="J3" s="66"/>
    </row>
    <row r="4" spans="1:10" ht="14.4" customHeight="1" x14ac:dyDescent="0.3">
      <c r="A4" s="63" t="s">
        <v>16</v>
      </c>
      <c r="B4" s="222"/>
      <c r="C4" s="223"/>
      <c r="D4" s="64"/>
      <c r="E4" s="64"/>
      <c r="F4" s="64"/>
      <c r="G4" s="64"/>
      <c r="H4" s="65"/>
      <c r="I4" s="65" t="s">
        <v>18</v>
      </c>
      <c r="J4" s="67"/>
    </row>
    <row r="5" spans="1:10" ht="15.45" customHeight="1" x14ac:dyDescent="0.3">
      <c r="A5" s="63" t="s">
        <v>19</v>
      </c>
      <c r="B5" s="224"/>
      <c r="C5" s="225"/>
      <c r="D5" s="64"/>
      <c r="E5" s="64"/>
      <c r="F5" s="64"/>
      <c r="G5" s="64"/>
      <c r="H5" s="68"/>
      <c r="I5" s="69" t="s">
        <v>25</v>
      </c>
      <c r="J5" s="70"/>
    </row>
    <row r="6" spans="1:10" ht="15.45" customHeight="1" x14ac:dyDescent="0.3">
      <c r="A6" s="63" t="s">
        <v>0</v>
      </c>
      <c r="B6" s="226"/>
      <c r="C6" s="227"/>
      <c r="D6" s="64"/>
      <c r="E6" s="64"/>
      <c r="F6" s="64"/>
      <c r="G6" s="64"/>
      <c r="H6" s="68"/>
      <c r="I6" s="68" t="s">
        <v>43</v>
      </c>
      <c r="J6" s="125">
        <f>J5*0.75</f>
        <v>0</v>
      </c>
    </row>
    <row r="7" spans="1:10" ht="15.45" customHeight="1" x14ac:dyDescent="0.3">
      <c r="A7" s="63" t="s">
        <v>1</v>
      </c>
      <c r="B7" s="213"/>
      <c r="C7" s="214"/>
      <c r="D7" s="64"/>
      <c r="E7" s="64"/>
      <c r="F7" s="64"/>
      <c r="G7" s="64"/>
      <c r="H7" s="215" t="s">
        <v>38</v>
      </c>
      <c r="I7" s="216"/>
      <c r="J7" s="71">
        <v>0</v>
      </c>
    </row>
    <row r="8" spans="1:10" ht="10.199999999999999" customHeight="1" x14ac:dyDescent="0.3">
      <c r="A8" s="72"/>
      <c r="B8" s="73"/>
      <c r="C8" s="74"/>
      <c r="D8" s="73"/>
      <c r="E8" s="61"/>
      <c r="F8" s="61"/>
      <c r="G8" s="61"/>
      <c r="H8" s="193"/>
      <c r="I8" s="193"/>
      <c r="J8" s="194"/>
    </row>
    <row r="9" spans="1:10" ht="35.549999999999997" customHeight="1" x14ac:dyDescent="0.3">
      <c r="A9" s="75" t="s">
        <v>4</v>
      </c>
      <c r="B9" s="76" t="s">
        <v>28</v>
      </c>
      <c r="C9" s="76" t="s">
        <v>24</v>
      </c>
      <c r="D9" s="76" t="s">
        <v>34</v>
      </c>
      <c r="E9" s="76" t="s">
        <v>26</v>
      </c>
      <c r="F9" s="77"/>
      <c r="G9" s="76" t="s">
        <v>4</v>
      </c>
      <c r="H9" s="76" t="s">
        <v>5</v>
      </c>
      <c r="I9" s="78" t="s">
        <v>35</v>
      </c>
      <c r="J9" s="79" t="s">
        <v>26</v>
      </c>
    </row>
    <row r="10" spans="1:10" ht="14.55" customHeight="1" x14ac:dyDescent="0.3">
      <c r="A10" s="25"/>
      <c r="B10" s="26"/>
      <c r="C10" s="27"/>
      <c r="D10" s="28"/>
      <c r="E10" s="112"/>
      <c r="F10" s="64"/>
      <c r="G10" s="116">
        <f>J3</f>
        <v>0</v>
      </c>
      <c r="H10" s="117">
        <f>J5*0.75</f>
        <v>0</v>
      </c>
      <c r="I10" s="34">
        <v>0</v>
      </c>
      <c r="J10" s="114">
        <f t="shared" ref="J10:J24" si="0">IF(G10&lt;&gt;"", H10-I10, "")</f>
        <v>0</v>
      </c>
    </row>
    <row r="11" spans="1:10" ht="17.25" customHeight="1" x14ac:dyDescent="0.3">
      <c r="A11" s="25"/>
      <c r="B11" s="26"/>
      <c r="C11" s="27"/>
      <c r="D11" s="28"/>
      <c r="E11" s="112"/>
      <c r="F11" s="64"/>
      <c r="G11" s="118" t="str">
        <f>IF(G10&lt;$J$4, G10+1, "")</f>
        <v/>
      </c>
      <c r="H11" s="119" t="str">
        <f t="shared" ref="H11:H24" si="1">IF(G11&lt;&gt;"", IF(G11=$J$4, $J$5*0.75, $J$5), "")</f>
        <v/>
      </c>
      <c r="I11" s="34"/>
      <c r="J11" s="114" t="str">
        <f t="shared" si="0"/>
        <v/>
      </c>
    </row>
    <row r="12" spans="1:10" ht="18" customHeight="1" x14ac:dyDescent="0.3">
      <c r="A12" s="25"/>
      <c r="B12" s="26"/>
      <c r="C12" s="27"/>
      <c r="D12" s="28"/>
      <c r="E12" s="112"/>
      <c r="F12" s="64"/>
      <c r="G12" s="120" t="str">
        <f t="shared" ref="G12:G24" si="2">IF(G11&lt;$J$4, G11+1, "")</f>
        <v/>
      </c>
      <c r="H12" s="119" t="str">
        <f t="shared" si="1"/>
        <v/>
      </c>
      <c r="I12" s="34"/>
      <c r="J12" s="114" t="str">
        <f t="shared" si="0"/>
        <v/>
      </c>
    </row>
    <row r="13" spans="1:10" x14ac:dyDescent="0.3">
      <c r="A13" s="25"/>
      <c r="B13" s="26"/>
      <c r="C13" s="27"/>
      <c r="D13" s="28"/>
      <c r="E13" s="112"/>
      <c r="F13" s="64"/>
      <c r="G13" s="121" t="str">
        <f t="shared" si="2"/>
        <v/>
      </c>
      <c r="H13" s="119" t="str">
        <f t="shared" si="1"/>
        <v/>
      </c>
      <c r="I13" s="34"/>
      <c r="J13" s="114" t="str">
        <f t="shared" si="0"/>
        <v/>
      </c>
    </row>
    <row r="14" spans="1:10" x14ac:dyDescent="0.3">
      <c r="A14" s="25"/>
      <c r="B14" s="26"/>
      <c r="C14" s="27"/>
      <c r="D14" s="28"/>
      <c r="E14" s="112"/>
      <c r="F14" s="64"/>
      <c r="G14" s="122" t="str">
        <f t="shared" si="2"/>
        <v/>
      </c>
      <c r="H14" s="119" t="str">
        <f t="shared" si="1"/>
        <v/>
      </c>
      <c r="I14" s="34"/>
      <c r="J14" s="114" t="str">
        <f t="shared" si="0"/>
        <v/>
      </c>
    </row>
    <row r="15" spans="1:10" x14ac:dyDescent="0.3">
      <c r="A15" s="25"/>
      <c r="B15" s="26"/>
      <c r="C15" s="27"/>
      <c r="D15" s="28"/>
      <c r="E15" s="112"/>
      <c r="F15" s="64"/>
      <c r="G15" s="120" t="str">
        <f t="shared" si="2"/>
        <v/>
      </c>
      <c r="H15" s="119" t="str">
        <f t="shared" si="1"/>
        <v/>
      </c>
      <c r="I15" s="34"/>
      <c r="J15" s="114" t="str">
        <f t="shared" si="0"/>
        <v/>
      </c>
    </row>
    <row r="16" spans="1:10" x14ac:dyDescent="0.3">
      <c r="A16" s="25"/>
      <c r="B16" s="26"/>
      <c r="C16" s="27"/>
      <c r="D16" s="28"/>
      <c r="E16" s="112"/>
      <c r="F16" s="64"/>
      <c r="G16" s="120" t="str">
        <f t="shared" si="2"/>
        <v/>
      </c>
      <c r="H16" s="119" t="str">
        <f t="shared" si="1"/>
        <v/>
      </c>
      <c r="I16" s="34"/>
      <c r="J16" s="114" t="str">
        <f t="shared" si="0"/>
        <v/>
      </c>
    </row>
    <row r="17" spans="1:10" x14ac:dyDescent="0.3">
      <c r="A17" s="25"/>
      <c r="B17" s="26"/>
      <c r="C17" s="27"/>
      <c r="D17" s="28"/>
      <c r="E17" s="112"/>
      <c r="F17" s="64"/>
      <c r="G17" s="120" t="str">
        <f t="shared" si="2"/>
        <v/>
      </c>
      <c r="H17" s="119" t="str">
        <f t="shared" si="1"/>
        <v/>
      </c>
      <c r="I17" s="34"/>
      <c r="J17" s="114" t="str">
        <f t="shared" si="0"/>
        <v/>
      </c>
    </row>
    <row r="18" spans="1:10" x14ac:dyDescent="0.3">
      <c r="A18" s="25"/>
      <c r="B18" s="26"/>
      <c r="C18" s="27"/>
      <c r="D18" s="28"/>
      <c r="E18" s="112"/>
      <c r="F18" s="64"/>
      <c r="G18" s="120" t="str">
        <f t="shared" si="2"/>
        <v/>
      </c>
      <c r="H18" s="119" t="str">
        <f t="shared" si="1"/>
        <v/>
      </c>
      <c r="I18" s="34"/>
      <c r="J18" s="114" t="str">
        <f t="shared" si="0"/>
        <v/>
      </c>
    </row>
    <row r="19" spans="1:10" x14ac:dyDescent="0.3">
      <c r="A19" s="25"/>
      <c r="B19" s="26"/>
      <c r="C19" s="27"/>
      <c r="D19" s="28"/>
      <c r="E19" s="112"/>
      <c r="F19" s="64"/>
      <c r="G19" s="120" t="str">
        <f t="shared" si="2"/>
        <v/>
      </c>
      <c r="H19" s="119" t="str">
        <f t="shared" si="1"/>
        <v/>
      </c>
      <c r="I19" s="34"/>
      <c r="J19" s="114" t="str">
        <f t="shared" si="0"/>
        <v/>
      </c>
    </row>
    <row r="20" spans="1:10" x14ac:dyDescent="0.3">
      <c r="A20" s="25"/>
      <c r="B20" s="26"/>
      <c r="C20" s="27"/>
      <c r="D20" s="28"/>
      <c r="E20" s="112"/>
      <c r="F20" s="64"/>
      <c r="G20" s="120" t="str">
        <f t="shared" si="2"/>
        <v/>
      </c>
      <c r="H20" s="119" t="str">
        <f t="shared" si="1"/>
        <v/>
      </c>
      <c r="I20" s="34"/>
      <c r="J20" s="114" t="str">
        <f t="shared" si="0"/>
        <v/>
      </c>
    </row>
    <row r="21" spans="1:10" x14ac:dyDescent="0.3">
      <c r="A21" s="25"/>
      <c r="B21" s="26"/>
      <c r="C21" s="27"/>
      <c r="D21" s="28"/>
      <c r="E21" s="112"/>
      <c r="F21" s="64"/>
      <c r="G21" s="120" t="str">
        <f t="shared" si="2"/>
        <v/>
      </c>
      <c r="H21" s="119" t="str">
        <f t="shared" si="1"/>
        <v/>
      </c>
      <c r="I21" s="34"/>
      <c r="J21" s="114" t="str">
        <f t="shared" si="0"/>
        <v/>
      </c>
    </row>
    <row r="22" spans="1:10" x14ac:dyDescent="0.3">
      <c r="A22" s="29"/>
      <c r="B22" s="26"/>
      <c r="C22" s="27"/>
      <c r="D22" s="28"/>
      <c r="E22" s="112"/>
      <c r="F22" s="64"/>
      <c r="G22" s="120" t="str">
        <f t="shared" si="2"/>
        <v/>
      </c>
      <c r="H22" s="119" t="str">
        <f t="shared" si="1"/>
        <v/>
      </c>
      <c r="I22" s="34"/>
      <c r="J22" s="114" t="str">
        <f t="shared" si="0"/>
        <v/>
      </c>
    </row>
    <row r="23" spans="1:10" x14ac:dyDescent="0.3">
      <c r="A23" s="29"/>
      <c r="B23" s="26"/>
      <c r="C23" s="27"/>
      <c r="D23" s="28"/>
      <c r="E23" s="112" t="str">
        <f t="shared" ref="E23:E29" si="3">IF(C23&lt;&gt;"", C23-D23, "")</f>
        <v/>
      </c>
      <c r="F23" s="64"/>
      <c r="G23" s="120" t="str">
        <f t="shared" si="2"/>
        <v/>
      </c>
      <c r="H23" s="119" t="str">
        <f t="shared" si="1"/>
        <v/>
      </c>
      <c r="I23" s="34"/>
      <c r="J23" s="114" t="str">
        <f t="shared" si="0"/>
        <v/>
      </c>
    </row>
    <row r="24" spans="1:10" ht="15" thickBot="1" x14ac:dyDescent="0.35">
      <c r="A24" s="30"/>
      <c r="B24" s="26"/>
      <c r="C24" s="27"/>
      <c r="D24" s="28"/>
      <c r="E24" s="112" t="str">
        <f t="shared" si="3"/>
        <v/>
      </c>
      <c r="F24" s="64"/>
      <c r="G24" s="123" t="str">
        <f t="shared" si="2"/>
        <v/>
      </c>
      <c r="H24" s="124" t="str">
        <f t="shared" si="1"/>
        <v/>
      </c>
      <c r="I24" s="38"/>
      <c r="J24" s="115" t="str">
        <f t="shared" si="0"/>
        <v/>
      </c>
    </row>
    <row r="25" spans="1:10" ht="15" thickTop="1" x14ac:dyDescent="0.3">
      <c r="A25" s="30"/>
      <c r="B25" s="26"/>
      <c r="C25" s="27"/>
      <c r="D25" s="28"/>
      <c r="E25" s="112" t="str">
        <f t="shared" si="3"/>
        <v/>
      </c>
      <c r="F25" s="64"/>
      <c r="G25" s="195">
        <f>SUM(J10:J24)-(J5*J7)</f>
        <v>0</v>
      </c>
      <c r="H25" s="196"/>
      <c r="I25" s="196"/>
      <c r="J25" s="197"/>
    </row>
    <row r="26" spans="1:10" x14ac:dyDescent="0.3">
      <c r="A26" s="30"/>
      <c r="B26" s="26"/>
      <c r="C26" s="27"/>
      <c r="D26" s="28"/>
      <c r="E26" s="112" t="str">
        <f t="shared" si="3"/>
        <v/>
      </c>
      <c r="F26" s="64"/>
      <c r="G26" s="83" t="s">
        <v>4</v>
      </c>
      <c r="H26" s="83" t="s">
        <v>45</v>
      </c>
      <c r="I26" s="83" t="s">
        <v>44</v>
      </c>
      <c r="J26" s="83" t="s">
        <v>7</v>
      </c>
    </row>
    <row r="27" spans="1:10" x14ac:dyDescent="0.3">
      <c r="A27" s="30"/>
      <c r="B27" s="26"/>
      <c r="C27" s="27"/>
      <c r="D27" s="28"/>
      <c r="E27" s="112" t="str">
        <f t="shared" si="3"/>
        <v/>
      </c>
      <c r="F27" s="64"/>
      <c r="G27" s="81"/>
      <c r="H27" s="80">
        <v>0.7</v>
      </c>
      <c r="I27" s="40"/>
      <c r="J27" s="114">
        <f>H27*I27</f>
        <v>0</v>
      </c>
    </row>
    <row r="28" spans="1:10" x14ac:dyDescent="0.3">
      <c r="A28" s="30"/>
      <c r="B28" s="26"/>
      <c r="C28" s="27"/>
      <c r="D28" s="28"/>
      <c r="E28" s="112" t="str">
        <f t="shared" si="3"/>
        <v/>
      </c>
      <c r="F28" s="64"/>
      <c r="G28" s="81"/>
      <c r="H28" s="80">
        <v>0.7</v>
      </c>
      <c r="I28" s="40"/>
      <c r="J28" s="114">
        <f>H28*I28</f>
        <v>0</v>
      </c>
    </row>
    <row r="29" spans="1:10" ht="15" thickBot="1" x14ac:dyDescent="0.35">
      <c r="A29" s="31"/>
      <c r="B29" s="32"/>
      <c r="C29" s="33"/>
      <c r="D29" s="39"/>
      <c r="E29" s="113" t="str">
        <f t="shared" si="3"/>
        <v/>
      </c>
      <c r="F29" s="64"/>
      <c r="G29" s="84"/>
      <c r="H29" s="82"/>
      <c r="I29" s="41"/>
      <c r="J29" s="114">
        <f>H29*I29</f>
        <v>0</v>
      </c>
    </row>
    <row r="30" spans="1:10" ht="15" thickTop="1" x14ac:dyDescent="0.3">
      <c r="A30" s="198">
        <f>SUM(E10:E29)</f>
        <v>0</v>
      </c>
      <c r="B30" s="199"/>
      <c r="C30" s="199"/>
      <c r="D30" s="199"/>
      <c r="E30" s="200"/>
      <c r="F30" s="64"/>
      <c r="G30" s="195">
        <f>SUM(J27:J29)</f>
        <v>0</v>
      </c>
      <c r="H30" s="196"/>
      <c r="I30" s="196"/>
      <c r="J30" s="197"/>
    </row>
    <row r="31" spans="1:10" x14ac:dyDescent="0.3">
      <c r="A31" s="201" t="s">
        <v>68</v>
      </c>
      <c r="B31" s="202"/>
      <c r="C31" s="202"/>
      <c r="D31" s="202"/>
      <c r="E31" s="203"/>
      <c r="F31" s="85"/>
      <c r="G31" s="210" t="s">
        <v>29</v>
      </c>
      <c r="H31" s="211"/>
      <c r="I31" s="212"/>
      <c r="J31" s="126">
        <f>SUM(A30+G30+G25)</f>
        <v>0</v>
      </c>
    </row>
    <row r="32" spans="1:10" x14ac:dyDescent="0.3">
      <c r="A32" s="204"/>
      <c r="B32" s="205"/>
      <c r="C32" s="205"/>
      <c r="D32" s="205"/>
      <c r="E32" s="206"/>
      <c r="F32" s="85"/>
      <c r="G32" s="210" t="s">
        <v>37</v>
      </c>
      <c r="H32" s="211"/>
      <c r="I32" s="212"/>
      <c r="J32" s="86">
        <v>0</v>
      </c>
    </row>
    <row r="33" spans="1:10" x14ac:dyDescent="0.3">
      <c r="A33" s="204"/>
      <c r="B33" s="205"/>
      <c r="C33" s="205"/>
      <c r="D33" s="205"/>
      <c r="E33" s="206"/>
      <c r="F33" s="64"/>
      <c r="G33" s="210" t="s">
        <v>66</v>
      </c>
      <c r="H33" s="211"/>
      <c r="I33" s="212"/>
      <c r="J33" s="86">
        <v>0</v>
      </c>
    </row>
    <row r="34" spans="1:10" x14ac:dyDescent="0.3">
      <c r="A34" s="204"/>
      <c r="B34" s="205"/>
      <c r="C34" s="205"/>
      <c r="D34" s="205"/>
      <c r="E34" s="206"/>
      <c r="F34" s="64"/>
      <c r="G34" s="210" t="s">
        <v>30</v>
      </c>
      <c r="H34" s="211"/>
      <c r="I34" s="212"/>
      <c r="J34" s="87"/>
    </row>
    <row r="35" spans="1:10" x14ac:dyDescent="0.3">
      <c r="A35" s="207"/>
      <c r="B35" s="208"/>
      <c r="C35" s="208"/>
      <c r="D35" s="208"/>
      <c r="E35" s="209"/>
      <c r="F35" s="64"/>
      <c r="G35" s="210" t="s">
        <v>8</v>
      </c>
      <c r="H35" s="211"/>
      <c r="I35" s="212"/>
      <c r="J35" s="127">
        <f>IF(J34="", J31-J32-J33, IF(J34&lt;J31, J34, J31)-J32-J33)</f>
        <v>0</v>
      </c>
    </row>
    <row r="36" spans="1:10" ht="23.4" customHeight="1" x14ac:dyDescent="0.3">
      <c r="A36" s="175" t="s">
        <v>67</v>
      </c>
      <c r="B36" s="176"/>
      <c r="C36" s="176"/>
      <c r="D36" s="176"/>
      <c r="E36" s="176"/>
      <c r="F36" s="176"/>
      <c r="G36" s="176"/>
      <c r="H36" s="176"/>
      <c r="I36" s="176"/>
      <c r="J36" s="177"/>
    </row>
    <row r="37" spans="1:10" ht="20.399999999999999" customHeight="1" x14ac:dyDescent="0.3">
      <c r="A37" s="88"/>
      <c r="B37" s="89"/>
      <c r="C37" s="178" t="s">
        <v>31</v>
      </c>
      <c r="D37" s="178"/>
      <c r="E37" s="178"/>
      <c r="F37" s="178"/>
      <c r="G37" s="178"/>
      <c r="H37" s="178"/>
      <c r="I37" s="178"/>
      <c r="J37" s="85"/>
    </row>
    <row r="38" spans="1:10" ht="16.5" customHeight="1" x14ac:dyDescent="0.3">
      <c r="A38" s="88"/>
      <c r="B38" s="90"/>
      <c r="C38" s="91" t="s">
        <v>9</v>
      </c>
      <c r="D38" s="91" t="s">
        <v>10</v>
      </c>
      <c r="E38" s="91" t="s">
        <v>11</v>
      </c>
      <c r="F38" s="92" t="s">
        <v>36</v>
      </c>
      <c r="G38" s="91" t="s">
        <v>12</v>
      </c>
      <c r="H38" s="93" t="s">
        <v>13</v>
      </c>
      <c r="I38" s="91" t="s">
        <v>6</v>
      </c>
      <c r="J38" s="85"/>
    </row>
    <row r="39" spans="1:10" ht="16.5" customHeight="1" x14ac:dyDescent="0.3">
      <c r="A39" s="88"/>
      <c r="B39" s="90" t="s">
        <v>14</v>
      </c>
      <c r="C39" s="8">
        <v>401</v>
      </c>
      <c r="D39" s="3"/>
      <c r="E39" s="3"/>
      <c r="F39" s="24"/>
      <c r="G39" s="3"/>
      <c r="H39" s="3"/>
      <c r="I39" s="10">
        <v>0</v>
      </c>
      <c r="J39" s="85"/>
    </row>
    <row r="40" spans="1:10" ht="16.5" customHeight="1" x14ac:dyDescent="0.3">
      <c r="A40" s="88"/>
      <c r="B40" s="90" t="s">
        <v>20</v>
      </c>
      <c r="C40" s="8">
        <v>402</v>
      </c>
      <c r="D40" s="3"/>
      <c r="E40" s="3"/>
      <c r="F40" s="24"/>
      <c r="G40" s="3"/>
      <c r="H40" s="3"/>
      <c r="I40" s="10">
        <v>0</v>
      </c>
      <c r="J40" s="85"/>
    </row>
    <row r="41" spans="1:10" ht="16.5" customHeight="1" x14ac:dyDescent="0.3">
      <c r="A41" s="88"/>
      <c r="B41" s="90" t="s">
        <v>21</v>
      </c>
      <c r="C41" s="8">
        <v>410</v>
      </c>
      <c r="D41" s="3"/>
      <c r="E41" s="3"/>
      <c r="F41" s="24"/>
      <c r="G41" s="3"/>
      <c r="H41" s="3"/>
      <c r="I41" s="10">
        <v>0</v>
      </c>
      <c r="J41" s="85"/>
    </row>
    <row r="42" spans="1:10" ht="16.5" customHeight="1" x14ac:dyDescent="0.3">
      <c r="A42" s="94"/>
      <c r="B42" s="90" t="s">
        <v>5</v>
      </c>
      <c r="C42" s="8">
        <v>415</v>
      </c>
      <c r="D42" s="3"/>
      <c r="E42" s="3"/>
      <c r="F42" s="24"/>
      <c r="G42" s="3"/>
      <c r="H42" s="3"/>
      <c r="I42" s="10">
        <v>0</v>
      </c>
      <c r="J42" s="85"/>
    </row>
    <row r="43" spans="1:10" x14ac:dyDescent="0.3">
      <c r="A43" s="95"/>
      <c r="B43" s="90" t="s">
        <v>22</v>
      </c>
      <c r="C43" s="9">
        <v>416</v>
      </c>
      <c r="D43" s="3"/>
      <c r="E43" s="3"/>
      <c r="F43" s="24"/>
      <c r="G43" s="3"/>
      <c r="H43" s="3"/>
      <c r="I43" s="10">
        <v>0</v>
      </c>
      <c r="J43" s="85"/>
    </row>
    <row r="44" spans="1:10" x14ac:dyDescent="0.3">
      <c r="A44" s="96"/>
      <c r="B44" s="90" t="s">
        <v>23</v>
      </c>
      <c r="C44" s="9">
        <v>417</v>
      </c>
      <c r="D44" s="3"/>
      <c r="E44" s="3"/>
      <c r="F44" s="24"/>
      <c r="G44" s="3"/>
      <c r="H44" s="3"/>
      <c r="I44" s="10">
        <v>0</v>
      </c>
      <c r="J44" s="85"/>
    </row>
    <row r="45" spans="1:10" x14ac:dyDescent="0.3">
      <c r="A45" s="96"/>
      <c r="B45" s="97"/>
      <c r="C45" s="179" t="s">
        <v>78</v>
      </c>
      <c r="D45" s="180"/>
      <c r="E45" s="180"/>
      <c r="F45" s="180"/>
      <c r="G45" s="180"/>
      <c r="H45" s="181"/>
      <c r="I45" s="128">
        <f>SUM(I39:I44)</f>
        <v>0</v>
      </c>
      <c r="J45" s="98"/>
    </row>
    <row r="46" spans="1:10" x14ac:dyDescent="0.3">
      <c r="A46" s="96"/>
      <c r="B46" s="97"/>
      <c r="C46" s="35"/>
      <c r="D46" s="35"/>
      <c r="E46" s="35"/>
      <c r="F46" s="36"/>
      <c r="G46" s="35"/>
      <c r="H46" s="35"/>
      <c r="I46" s="37"/>
      <c r="J46" s="98"/>
    </row>
    <row r="47" spans="1:10" ht="20.25" customHeight="1" x14ac:dyDescent="0.3">
      <c r="A47" s="182" t="s">
        <v>61</v>
      </c>
      <c r="B47" s="183"/>
      <c r="C47" s="44"/>
      <c r="D47" s="100" t="s">
        <v>15</v>
      </c>
      <c r="E47" s="61"/>
      <c r="F47" s="101"/>
      <c r="G47" s="101"/>
      <c r="H47" s="184" t="s">
        <v>15</v>
      </c>
      <c r="I47" s="184"/>
      <c r="J47" s="185"/>
    </row>
    <row r="48" spans="1:10" ht="20.25" customHeight="1" x14ac:dyDescent="0.3">
      <c r="A48" s="182"/>
      <c r="B48" s="183"/>
      <c r="C48" s="44" t="s">
        <v>3</v>
      </c>
      <c r="D48" s="186"/>
      <c r="E48" s="186"/>
      <c r="F48" s="172" t="s">
        <v>3</v>
      </c>
      <c r="G48" s="172"/>
      <c r="H48" s="187"/>
      <c r="I48" s="187"/>
      <c r="J48" s="188"/>
    </row>
    <row r="49" spans="1:10" ht="19.2" customHeight="1" x14ac:dyDescent="0.3">
      <c r="A49" s="182"/>
      <c r="B49" s="183"/>
      <c r="C49" s="44" t="s">
        <v>27</v>
      </c>
      <c r="D49" s="189"/>
      <c r="E49" s="189"/>
      <c r="F49" s="172" t="s">
        <v>27</v>
      </c>
      <c r="G49" s="172"/>
      <c r="H49" s="190"/>
      <c r="I49" s="190"/>
      <c r="J49" s="191"/>
    </row>
    <row r="50" spans="1:10" ht="25.8" customHeight="1" x14ac:dyDescent="0.3">
      <c r="A50" s="182"/>
      <c r="B50" s="183"/>
      <c r="C50" s="44" t="s">
        <v>2</v>
      </c>
      <c r="D50" s="192"/>
      <c r="E50" s="192"/>
      <c r="F50" s="172" t="s">
        <v>2</v>
      </c>
      <c r="G50" s="172"/>
      <c r="H50" s="190"/>
      <c r="I50" s="190"/>
      <c r="J50" s="191"/>
    </row>
    <row r="51" spans="1:10" ht="25.2" customHeight="1" x14ac:dyDescent="0.3">
      <c r="A51" s="94" t="s">
        <v>2</v>
      </c>
      <c r="B51" s="129"/>
      <c r="C51" s="44" t="s">
        <v>4</v>
      </c>
      <c r="D51" s="171"/>
      <c r="E51" s="171"/>
      <c r="F51" s="172" t="s">
        <v>4</v>
      </c>
      <c r="G51" s="172"/>
      <c r="H51" s="173"/>
      <c r="I51" s="173"/>
      <c r="J51" s="174"/>
    </row>
    <row r="52" spans="1:10" ht="18" customHeight="1" x14ac:dyDescent="0.3">
      <c r="A52" s="94" t="s">
        <v>4</v>
      </c>
      <c r="B52" s="102"/>
      <c r="C52" s="44"/>
      <c r="D52" s="109"/>
      <c r="E52" s="109"/>
      <c r="F52" s="44"/>
      <c r="G52" s="44"/>
      <c r="H52" s="146"/>
      <c r="I52" s="146"/>
      <c r="J52" s="56"/>
    </row>
    <row r="53" spans="1:10" x14ac:dyDescent="0.3">
      <c r="A53" s="105"/>
      <c r="B53" s="103"/>
      <c r="C53" s="104"/>
      <c r="D53" s="106"/>
      <c r="E53" s="106"/>
      <c r="F53" s="106"/>
      <c r="G53" s="106"/>
      <c r="H53" s="106"/>
      <c r="I53" s="106"/>
      <c r="J53" s="107"/>
    </row>
    <row r="54" spans="1:10" x14ac:dyDescent="0.3">
      <c r="A54" s="108"/>
      <c r="B54" s="102"/>
      <c r="C54" s="61"/>
      <c r="D54" s="61"/>
      <c r="E54" s="61"/>
      <c r="F54" s="61"/>
      <c r="G54" s="61"/>
      <c r="H54" s="61"/>
      <c r="I54" s="61"/>
      <c r="J54" s="44"/>
    </row>
    <row r="55" spans="1:10" x14ac:dyDescent="0.3">
      <c r="A55" s="44"/>
      <c r="B55" s="109"/>
    </row>
    <row r="56" spans="1:10" x14ac:dyDescent="0.3">
      <c r="A56" s="110"/>
      <c r="B56" s="97"/>
    </row>
  </sheetData>
  <sheetProtection selectLockedCells="1"/>
  <mergeCells count="34">
    <mergeCell ref="B7:C7"/>
    <mergeCell ref="H7:I7"/>
    <mergeCell ref="A1:J1"/>
    <mergeCell ref="B3:C3"/>
    <mergeCell ref="B4:C4"/>
    <mergeCell ref="B5:C5"/>
    <mergeCell ref="B6:C6"/>
    <mergeCell ref="H50:J50"/>
    <mergeCell ref="H8:J8"/>
    <mergeCell ref="G25:J25"/>
    <mergeCell ref="A30:E30"/>
    <mergeCell ref="G30:J30"/>
    <mergeCell ref="A31:E35"/>
    <mergeCell ref="G31:I31"/>
    <mergeCell ref="G32:I32"/>
    <mergeCell ref="G33:I33"/>
    <mergeCell ref="G34:I34"/>
    <mergeCell ref="G35:I35"/>
    <mergeCell ref="D51:E51"/>
    <mergeCell ref="F51:G51"/>
    <mergeCell ref="H51:J51"/>
    <mergeCell ref="A36:J36"/>
    <mergeCell ref="C37:I37"/>
    <mergeCell ref="C45:H45"/>
    <mergeCell ref="A47:B50"/>
    <mergeCell ref="H47:J47"/>
    <mergeCell ref="D48:E48"/>
    <mergeCell ref="F48:G48"/>
    <mergeCell ref="H48:J48"/>
    <mergeCell ref="D49:E49"/>
    <mergeCell ref="F49:G49"/>
    <mergeCell ref="H49:J49"/>
    <mergeCell ref="D50:E50"/>
    <mergeCell ref="F50:G50"/>
  </mergeCells>
  <dataValidations count="9">
    <dataValidation type="whole" operator="notBetween" allowBlank="1" showInputMessage="1" showErrorMessage="1" prompt="REQUIRED" sqref="B4:C4" xr:uid="{D61F9E20-0F5C-45C5-B635-BFB473B2B26C}">
      <formula1>0</formula1>
      <formula2>99999999</formula2>
    </dataValidation>
    <dataValidation allowBlank="1" showInputMessage="1" showErrorMessage="1" promptTitle="REQUIRED" prompt="Add your CSU Department, Area, or Division" sqref="B6:C6" xr:uid="{63F89913-0D2D-4B50-9887-48E06313ED74}"/>
    <dataValidation type="date" allowBlank="1" showInputMessage="1" showErrorMessage="1" errorTitle="Date Value" error="Please enter a valid date value.  Format is MM/DD/YY." sqref="A24:A29" xr:uid="{DF113713-6407-4EC0-A076-D29643369A8D}">
      <formula1>42370</formula1>
      <formula2>73050</formula2>
    </dataValidation>
    <dataValidation type="decimal" allowBlank="1" showInputMessage="1" showErrorMessage="1" errorTitle="Number Value" error="Please enter a numeric value." sqref="I45:I46" xr:uid="{07947EF9-6F58-4DC7-AF4D-C10C96FD210B}">
      <formula1>0</formula1>
      <formula2>99999.99</formula2>
    </dataValidation>
    <dataValidation type="decimal" allowBlank="1" showInputMessage="1" showErrorMessage="1" errorTitle="Numeric Value" error="Please enter a numeric value." sqref="C10:D29 I10:I24 H10 I27:I29 I39:I44" xr:uid="{CD14F87C-C7BD-40C2-ACDC-983E2393CCA6}">
      <formula1>0</formula1>
      <formula2>99999.99</formula2>
    </dataValidation>
    <dataValidation allowBlank="1" showInputMessage="1" showErrorMessage="1" prompt="REQUIRED" sqref="B3:C3 J3:J4" xr:uid="{371BF234-E1A2-4978-9666-67A8CACFA807}"/>
    <dataValidation type="list" allowBlank="1" showInputMessage="1" showErrorMessage="1" promptTitle="REQUIRED select one from list" prompt="See dropdown_x000a_" sqref="B5:C5" xr:uid="{2B34FB9E-FB46-46D1-BEC8-97B29AA81E9B}">
      <formula1>"Faculty, Part Time Instructor, Undergraduate Student, Graduate Student, Staff, Affiliate, Guest"</formula1>
    </dataValidation>
    <dataValidation allowBlank="1" showInputMessage="1" showErrorMessage="1" promptTitle="REQUIRED" prompt="Add City, State, Country" sqref="B7:C7" xr:uid="{D6F32F61-A2D3-4590-85BF-10C0F54288DD}"/>
    <dataValidation type="list" showInputMessage="1" prompt="Choose from dropdown list or type your own" sqref="B10:B29" xr:uid="{56554586-D785-423B-B39C-59E855CFFCE7}">
      <formula1>"Registration, Round Trip Flight, Outbound Flight, Return Flight, Taxi to Airport, Taxi to Hotel, Taxi to/from Venue, Hotel/Lodging, Baggage, Tolls, Parking"</formula1>
    </dataValidation>
  </dataValidations>
  <printOptions horizontalCentered="1" verticalCentered="1"/>
  <pageMargins left="0.25" right="0.25" top="0.75" bottom="0.75" header="0.3" footer="0.3"/>
  <pageSetup scale="78" orientation="portrait" horizontalDpi="300" verticalDpi="300" r:id="rId1"/>
  <headerFooter>
    <oddFooter>&amp;C&amp;"Tahoma,Regular"&amp;10Updated June 2025</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96DB1-450E-4DC1-8D36-6C1C1FA1FE4C}">
  <dimension ref="A1:G18"/>
  <sheetViews>
    <sheetView showWhiteSpace="0" view="pageLayout" zoomScale="103" zoomScaleNormal="80" zoomScalePageLayoutView="103" workbookViewId="0">
      <selection activeCell="B6" sqref="B6:F7"/>
    </sheetView>
  </sheetViews>
  <sheetFormatPr defaultColWidth="6.33203125" defaultRowHeight="14.4" x14ac:dyDescent="0.3"/>
  <cols>
    <col min="1" max="1" width="8.88671875" customWidth="1"/>
    <col min="2" max="2" width="16" customWidth="1"/>
    <col min="3" max="3" width="17.21875" customWidth="1"/>
    <col min="4" max="4" width="10.6640625" customWidth="1"/>
    <col min="5" max="5" width="22.33203125" customWidth="1"/>
    <col min="6" max="6" width="16.21875" customWidth="1"/>
    <col min="7" max="7" width="8.6640625" customWidth="1"/>
  </cols>
  <sheetData>
    <row r="1" spans="1:7" ht="20.399999999999999" x14ac:dyDescent="0.3">
      <c r="A1" s="232" t="s">
        <v>79</v>
      </c>
      <c r="B1" s="232"/>
      <c r="C1" s="232"/>
      <c r="D1" s="232"/>
      <c r="E1" s="232"/>
      <c r="F1" s="232"/>
      <c r="G1" s="232"/>
    </row>
    <row r="2" spans="1:7" s="7" customFormat="1" ht="13.8" x14ac:dyDescent="0.3">
      <c r="A2" s="5"/>
      <c r="B2" s="5"/>
      <c r="C2" s="5"/>
      <c r="D2" s="5"/>
      <c r="E2" s="5"/>
      <c r="F2" s="5"/>
      <c r="G2" s="5"/>
    </row>
    <row r="3" spans="1:7" s="7" customFormat="1" ht="25.2" customHeight="1" x14ac:dyDescent="0.3">
      <c r="A3" s="1"/>
      <c r="B3" s="1"/>
      <c r="C3" s="1"/>
      <c r="D3" s="1"/>
      <c r="E3" s="1"/>
      <c r="F3" s="12"/>
      <c r="G3" s="12"/>
    </row>
    <row r="4" spans="1:7" s="7" customFormat="1" ht="25.05" customHeight="1" x14ac:dyDescent="0.3">
      <c r="A4" s="1"/>
      <c r="B4" s="1"/>
      <c r="C4" s="1"/>
      <c r="D4" s="1"/>
      <c r="E4" s="1"/>
      <c r="F4" s="12"/>
      <c r="G4" s="12"/>
    </row>
    <row r="5" spans="1:7" s="7" customFormat="1" ht="12" customHeight="1" x14ac:dyDescent="0.3">
      <c r="A5" s="166"/>
      <c r="B5" s="166"/>
      <c r="C5" s="166"/>
      <c r="D5" s="166"/>
      <c r="E5" s="166"/>
      <c r="F5" s="166"/>
      <c r="G5" s="166"/>
    </row>
    <row r="6" spans="1:7" s="11" customFormat="1" ht="20.399999999999999" customHeight="1" x14ac:dyDescent="0.3">
      <c r="A6" s="49"/>
      <c r="B6" s="233" t="s">
        <v>85</v>
      </c>
      <c r="C6" s="233"/>
      <c r="D6" s="233"/>
      <c r="E6" s="233"/>
      <c r="F6" s="233"/>
      <c r="G6" s="49"/>
    </row>
    <row r="7" spans="1:7" s="11" customFormat="1" ht="43.8" customHeight="1" x14ac:dyDescent="0.3">
      <c r="A7" s="49"/>
      <c r="B7" s="233"/>
      <c r="C7" s="233"/>
      <c r="D7" s="233"/>
      <c r="E7" s="233"/>
      <c r="F7" s="233"/>
      <c r="G7" s="49"/>
    </row>
    <row r="8" spans="1:7" s="11" customFormat="1" ht="7.2" customHeight="1" x14ac:dyDescent="0.3">
      <c r="A8" s="233"/>
      <c r="B8" s="233"/>
      <c r="C8" s="233"/>
      <c r="D8" s="233"/>
      <c r="E8" s="233"/>
      <c r="F8" s="233"/>
      <c r="G8" s="233"/>
    </row>
    <row r="9" spans="1:7" s="11" customFormat="1" ht="82.2" customHeight="1" x14ac:dyDescent="0.3">
      <c r="A9" s="50"/>
      <c r="B9" s="228" t="s">
        <v>80</v>
      </c>
      <c r="C9" s="228"/>
      <c r="D9" s="228"/>
      <c r="E9" s="228"/>
      <c r="F9" s="228"/>
      <c r="G9" s="50"/>
    </row>
    <row r="10" spans="1:7" s="11" customFormat="1" ht="7.8" customHeight="1" x14ac:dyDescent="0.3">
      <c r="A10" s="231"/>
      <c r="B10" s="231"/>
      <c r="C10" s="231"/>
      <c r="D10" s="231"/>
      <c r="E10" s="231"/>
      <c r="F10" s="231"/>
      <c r="G10" s="231"/>
    </row>
    <row r="11" spans="1:7" s="11" customFormat="1" ht="95.4" customHeight="1" x14ac:dyDescent="0.3">
      <c r="A11" s="51"/>
      <c r="B11" s="228" t="s">
        <v>81</v>
      </c>
      <c r="C11" s="229"/>
      <c r="D11" s="229"/>
      <c r="E11" s="229"/>
      <c r="F11" s="229"/>
      <c r="G11" s="51"/>
    </row>
    <row r="12" spans="1:7" s="11" customFormat="1" ht="8.4" customHeight="1" x14ac:dyDescent="0.3">
      <c r="A12" s="230"/>
      <c r="B12" s="230"/>
      <c r="C12" s="230"/>
      <c r="D12" s="230"/>
      <c r="E12" s="230"/>
      <c r="F12" s="230"/>
      <c r="G12" s="230"/>
    </row>
    <row r="13" spans="1:7" s="11" customFormat="1" ht="105.6" customHeight="1" x14ac:dyDescent="0.3">
      <c r="A13" s="50"/>
      <c r="B13" s="228" t="s">
        <v>82</v>
      </c>
      <c r="C13" s="228"/>
      <c r="D13" s="228"/>
      <c r="E13" s="228"/>
      <c r="F13" s="228"/>
      <c r="G13" s="50"/>
    </row>
    <row r="14" spans="1:7" s="11" customFormat="1" ht="6" customHeight="1" x14ac:dyDescent="0.3">
      <c r="A14" s="230"/>
      <c r="B14" s="230"/>
      <c r="C14" s="230"/>
      <c r="D14" s="230"/>
      <c r="E14" s="230"/>
      <c r="F14" s="230"/>
      <c r="G14" s="230"/>
    </row>
    <row r="15" spans="1:7" s="11" customFormat="1" ht="120" customHeight="1" x14ac:dyDescent="0.3">
      <c r="A15" s="53"/>
      <c r="B15" s="228" t="s">
        <v>83</v>
      </c>
      <c r="C15" s="229"/>
      <c r="D15" s="229"/>
      <c r="E15" s="229"/>
      <c r="F15" s="229"/>
      <c r="G15" s="53"/>
    </row>
    <row r="16" spans="1:7" s="11" customFormat="1" ht="7.2" customHeight="1" x14ac:dyDescent="0.3">
      <c r="A16" s="230"/>
      <c r="B16" s="230"/>
      <c r="C16" s="230"/>
      <c r="D16" s="230"/>
      <c r="E16" s="230"/>
      <c r="F16" s="230"/>
      <c r="G16" s="230"/>
    </row>
    <row r="17" spans="1:7" s="11" customFormat="1" ht="92.4" customHeight="1" x14ac:dyDescent="0.3">
      <c r="A17" s="52"/>
      <c r="B17" s="228" t="s">
        <v>84</v>
      </c>
      <c r="C17" s="229"/>
      <c r="D17" s="229"/>
      <c r="E17" s="229"/>
      <c r="F17" s="229"/>
      <c r="G17" s="229"/>
    </row>
    <row r="18" spans="1:7" ht="25.2" customHeight="1" x14ac:dyDescent="0.3"/>
  </sheetData>
  <mergeCells count="13">
    <mergeCell ref="A10:G10"/>
    <mergeCell ref="A1:G1"/>
    <mergeCell ref="A5:G5"/>
    <mergeCell ref="B6:F7"/>
    <mergeCell ref="A8:G8"/>
    <mergeCell ref="B9:F9"/>
    <mergeCell ref="B17:G17"/>
    <mergeCell ref="B11:F11"/>
    <mergeCell ref="A12:G12"/>
    <mergeCell ref="B13:F13"/>
    <mergeCell ref="A14:G14"/>
    <mergeCell ref="B15:F15"/>
    <mergeCell ref="A16:G16"/>
  </mergeCells>
  <printOptions horizontalCentered="1" verticalCentered="1"/>
  <pageMargins left="0.2" right="0.2" top="0.75" bottom="0.75" header="0.3" footer="0.3"/>
  <pageSetup scale="96" orientation="portrait" horizontalDpi="300" verticalDpi="300" r:id="rId1"/>
  <headerFooter>
    <oddFooter>&amp;C&amp;"Tahoma,Regular"&amp;10Updated June 2025</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10253-D294-4777-9C6E-2C52C99F39CD}">
  <sheetPr>
    <pageSetUpPr fitToPage="1"/>
  </sheetPr>
  <dimension ref="A1:K56"/>
  <sheetViews>
    <sheetView showWhiteSpace="0" view="pageLayout" zoomScale="110" zoomScaleNormal="100" zoomScalePageLayoutView="110" workbookViewId="0">
      <selection activeCell="A31" sqref="A31:F33"/>
    </sheetView>
  </sheetViews>
  <sheetFormatPr defaultColWidth="8.88671875" defaultRowHeight="14.4" x14ac:dyDescent="0.3"/>
  <cols>
    <col min="1" max="1" width="12.21875" style="57" customWidth="1"/>
    <col min="2" max="2" width="22" style="111" customWidth="1"/>
    <col min="3" max="3" width="13.21875" style="111" customWidth="1"/>
    <col min="4" max="4" width="8.77734375" style="57" customWidth="1"/>
    <col min="5" max="5" width="8.44140625" style="57" customWidth="1"/>
    <col min="6" max="6" width="12" style="57" customWidth="1"/>
    <col min="7" max="7" width="6.44140625" style="57" customWidth="1"/>
    <col min="8" max="8" width="10.6640625" style="57" customWidth="1"/>
    <col min="9" max="9" width="10.88671875" style="57" customWidth="1"/>
    <col min="10" max="10" width="12.5546875" style="57" customWidth="1"/>
    <col min="11" max="11" width="13.21875" style="57" customWidth="1"/>
    <col min="12" max="16384" width="8.88671875" style="57"/>
  </cols>
  <sheetData>
    <row r="1" spans="1:11" ht="20.399999999999999" x14ac:dyDescent="0.3">
      <c r="A1" s="217" t="s">
        <v>70</v>
      </c>
      <c r="B1" s="218"/>
      <c r="C1" s="218"/>
      <c r="D1" s="218"/>
      <c r="E1" s="218"/>
      <c r="F1" s="218"/>
      <c r="G1" s="218"/>
      <c r="H1" s="218"/>
      <c r="I1" s="218"/>
      <c r="J1" s="218"/>
      <c r="K1" s="219"/>
    </row>
    <row r="2" spans="1:11" x14ac:dyDescent="0.3">
      <c r="A2" s="58"/>
      <c r="B2" s="59"/>
      <c r="C2" s="59"/>
      <c r="D2" s="60"/>
      <c r="E2" s="60"/>
      <c r="F2" s="60"/>
      <c r="G2" s="60"/>
      <c r="H2" s="60"/>
      <c r="I2" s="61"/>
      <c r="J2" s="61"/>
      <c r="K2" s="62"/>
    </row>
    <row r="3" spans="1:11" ht="15.75" customHeight="1" x14ac:dyDescent="0.3">
      <c r="A3" s="63" t="s">
        <v>3</v>
      </c>
      <c r="B3" s="130"/>
      <c r="C3" s="57"/>
      <c r="E3" s="64"/>
      <c r="F3" s="64"/>
      <c r="G3" s="64"/>
      <c r="H3" s="64"/>
      <c r="I3" s="172" t="s">
        <v>72</v>
      </c>
      <c r="J3" s="172"/>
      <c r="K3" s="131"/>
    </row>
    <row r="4" spans="1:11" ht="14.4" customHeight="1" x14ac:dyDescent="0.3">
      <c r="A4" s="63" t="s">
        <v>16</v>
      </c>
      <c r="B4" s="132"/>
      <c r="C4" s="57"/>
      <c r="E4" s="64"/>
      <c r="F4" s="64"/>
      <c r="G4" s="64"/>
      <c r="H4" s="64"/>
      <c r="I4" s="172" t="s">
        <v>71</v>
      </c>
      <c r="J4" s="172"/>
      <c r="K4" s="131"/>
    </row>
    <row r="5" spans="1:11" ht="15.45" customHeight="1" x14ac:dyDescent="0.3">
      <c r="A5" s="63" t="s">
        <v>19</v>
      </c>
      <c r="B5" s="47"/>
      <c r="C5" s="57"/>
      <c r="E5" s="64"/>
      <c r="F5" s="64"/>
      <c r="G5" s="64"/>
      <c r="H5" s="64"/>
      <c r="I5" s="234" t="s">
        <v>73</v>
      </c>
      <c r="J5" s="234"/>
      <c r="K5" s="131"/>
    </row>
    <row r="6" spans="1:11" ht="15.45" customHeight="1" x14ac:dyDescent="0.3">
      <c r="A6" s="63" t="s">
        <v>0</v>
      </c>
      <c r="B6" s="130"/>
      <c r="C6" s="57"/>
      <c r="E6" s="64"/>
      <c r="F6" s="64"/>
      <c r="G6" s="64"/>
      <c r="H6" s="64"/>
      <c r="I6" s="234" t="s">
        <v>74</v>
      </c>
      <c r="J6" s="234"/>
      <c r="K6" s="143" t="str">
        <f>IF(OR(K31="", K5=""), "", K31/K5)</f>
        <v/>
      </c>
    </row>
    <row r="7" spans="1:11" ht="15.45" customHeight="1" x14ac:dyDescent="0.3">
      <c r="A7" s="63" t="s">
        <v>69</v>
      </c>
      <c r="B7" s="48"/>
      <c r="C7" s="57"/>
      <c r="E7" s="64"/>
      <c r="F7" s="64"/>
      <c r="G7" s="64"/>
      <c r="H7" s="64"/>
      <c r="I7" s="215"/>
      <c r="J7" s="216"/>
      <c r="K7" s="133"/>
    </row>
    <row r="8" spans="1:11" ht="10.199999999999999" customHeight="1" x14ac:dyDescent="0.3">
      <c r="A8" s="72"/>
      <c r="B8" s="73"/>
      <c r="C8" s="73"/>
      <c r="D8" s="74"/>
      <c r="E8" s="73"/>
      <c r="F8" s="61"/>
      <c r="G8" s="61"/>
      <c r="H8" s="61"/>
      <c r="I8" s="193"/>
      <c r="J8" s="193"/>
      <c r="K8" s="194"/>
    </row>
    <row r="9" spans="1:11" ht="35.549999999999997" customHeight="1" x14ac:dyDescent="0.3">
      <c r="A9" s="75" t="s">
        <v>4</v>
      </c>
      <c r="B9" s="76" t="s">
        <v>1</v>
      </c>
      <c r="C9" s="134" t="s">
        <v>76</v>
      </c>
      <c r="D9" s="135" t="s">
        <v>45</v>
      </c>
      <c r="E9" s="135" t="s">
        <v>44</v>
      </c>
      <c r="F9" s="135" t="s">
        <v>7</v>
      </c>
      <c r="G9" s="77"/>
      <c r="H9" s="135" t="s">
        <v>4</v>
      </c>
      <c r="I9" s="235" t="s">
        <v>86</v>
      </c>
      <c r="J9" s="236"/>
      <c r="K9" s="135" t="s">
        <v>24</v>
      </c>
    </row>
    <row r="10" spans="1:11" ht="14.55" customHeight="1" x14ac:dyDescent="0.3">
      <c r="A10" s="25"/>
      <c r="B10" s="26"/>
      <c r="C10" s="45"/>
      <c r="D10" s="80">
        <v>0.7</v>
      </c>
      <c r="E10" s="40">
        <v>0</v>
      </c>
      <c r="F10" s="114">
        <f>D10*E10</f>
        <v>0</v>
      </c>
      <c r="G10" s="64"/>
      <c r="H10" s="136"/>
      <c r="I10" s="237"/>
      <c r="J10" s="238"/>
      <c r="K10" s="137">
        <v>0</v>
      </c>
    </row>
    <row r="11" spans="1:11" ht="17.25" customHeight="1" x14ac:dyDescent="0.3">
      <c r="A11" s="25"/>
      <c r="B11" s="26"/>
      <c r="C11" s="45"/>
      <c r="D11" s="80">
        <v>0.7</v>
      </c>
      <c r="E11" s="40">
        <v>0</v>
      </c>
      <c r="F11" s="114">
        <f>D11*E11</f>
        <v>0</v>
      </c>
      <c r="G11" s="64"/>
      <c r="H11" s="136"/>
      <c r="I11" s="237"/>
      <c r="J11" s="238"/>
      <c r="K11" s="137">
        <v>0</v>
      </c>
    </row>
    <row r="12" spans="1:11" ht="18" customHeight="1" x14ac:dyDescent="0.3">
      <c r="A12" s="25"/>
      <c r="B12" s="26"/>
      <c r="C12" s="45"/>
      <c r="D12" s="80">
        <v>0.7</v>
      </c>
      <c r="E12" s="40">
        <v>0</v>
      </c>
      <c r="F12" s="114">
        <f t="shared" ref="F12:F29" si="0">D12*E12</f>
        <v>0</v>
      </c>
      <c r="G12" s="64"/>
      <c r="H12" s="136"/>
      <c r="I12" s="237"/>
      <c r="J12" s="238"/>
      <c r="K12" s="137">
        <v>0</v>
      </c>
    </row>
    <row r="13" spans="1:11" x14ac:dyDescent="0.3">
      <c r="A13" s="25"/>
      <c r="B13" s="26"/>
      <c r="C13" s="45"/>
      <c r="D13" s="80">
        <v>0.7</v>
      </c>
      <c r="E13" s="40">
        <v>0</v>
      </c>
      <c r="F13" s="114">
        <f t="shared" si="0"/>
        <v>0</v>
      </c>
      <c r="G13" s="64"/>
      <c r="H13" s="138"/>
      <c r="I13" s="237"/>
      <c r="J13" s="238"/>
      <c r="K13" s="137">
        <v>0</v>
      </c>
    </row>
    <row r="14" spans="1:11" x14ac:dyDescent="0.3">
      <c r="A14" s="25"/>
      <c r="B14" s="26"/>
      <c r="C14" s="45"/>
      <c r="D14" s="80">
        <v>0.7</v>
      </c>
      <c r="E14" s="40">
        <v>0</v>
      </c>
      <c r="F14" s="114">
        <f t="shared" si="0"/>
        <v>0</v>
      </c>
      <c r="G14" s="64"/>
      <c r="H14" s="139"/>
      <c r="I14" s="237"/>
      <c r="J14" s="238"/>
      <c r="K14" s="137">
        <v>0</v>
      </c>
    </row>
    <row r="15" spans="1:11" x14ac:dyDescent="0.3">
      <c r="A15" s="25"/>
      <c r="B15" s="26"/>
      <c r="C15" s="45"/>
      <c r="D15" s="80">
        <v>0.7</v>
      </c>
      <c r="E15" s="40">
        <v>0</v>
      </c>
      <c r="F15" s="114">
        <f t="shared" si="0"/>
        <v>0</v>
      </c>
      <c r="G15" s="64"/>
      <c r="H15" s="136"/>
      <c r="I15" s="237"/>
      <c r="J15" s="238"/>
      <c r="K15" s="137">
        <v>0</v>
      </c>
    </row>
    <row r="16" spans="1:11" x14ac:dyDescent="0.3">
      <c r="A16" s="25"/>
      <c r="B16" s="26"/>
      <c r="C16" s="45"/>
      <c r="D16" s="80">
        <v>0.7</v>
      </c>
      <c r="E16" s="40">
        <v>0</v>
      </c>
      <c r="F16" s="114">
        <f t="shared" si="0"/>
        <v>0</v>
      </c>
      <c r="G16" s="64"/>
      <c r="H16" s="136"/>
      <c r="I16" s="237"/>
      <c r="J16" s="238"/>
      <c r="K16" s="137">
        <v>0</v>
      </c>
    </row>
    <row r="17" spans="1:11" x14ac:dyDescent="0.3">
      <c r="A17" s="25"/>
      <c r="B17" s="26"/>
      <c r="C17" s="45"/>
      <c r="D17" s="80">
        <v>0.7</v>
      </c>
      <c r="E17" s="40">
        <v>0</v>
      </c>
      <c r="F17" s="114">
        <f t="shared" si="0"/>
        <v>0</v>
      </c>
      <c r="G17" s="64"/>
      <c r="H17" s="136"/>
      <c r="I17" s="237"/>
      <c r="J17" s="238"/>
      <c r="K17" s="137">
        <v>0</v>
      </c>
    </row>
    <row r="18" spans="1:11" x14ac:dyDescent="0.3">
      <c r="A18" s="25"/>
      <c r="B18" s="26"/>
      <c r="C18" s="45"/>
      <c r="D18" s="80">
        <v>0.7</v>
      </c>
      <c r="E18" s="40">
        <v>0</v>
      </c>
      <c r="F18" s="114">
        <f t="shared" si="0"/>
        <v>0</v>
      </c>
      <c r="G18" s="64"/>
      <c r="H18" s="136"/>
      <c r="I18" s="237"/>
      <c r="J18" s="238"/>
      <c r="K18" s="137">
        <v>0</v>
      </c>
    </row>
    <row r="19" spans="1:11" x14ac:dyDescent="0.3">
      <c r="A19" s="25"/>
      <c r="B19" s="26"/>
      <c r="C19" s="45"/>
      <c r="D19" s="80">
        <v>0.7</v>
      </c>
      <c r="E19" s="40">
        <v>0</v>
      </c>
      <c r="F19" s="114">
        <f t="shared" si="0"/>
        <v>0</v>
      </c>
      <c r="G19" s="64"/>
      <c r="H19" s="136"/>
      <c r="I19" s="237"/>
      <c r="J19" s="238"/>
      <c r="K19" s="137">
        <v>0</v>
      </c>
    </row>
    <row r="20" spans="1:11" x14ac:dyDescent="0.3">
      <c r="A20" s="25"/>
      <c r="B20" s="26"/>
      <c r="C20" s="45"/>
      <c r="D20" s="80">
        <v>0.7</v>
      </c>
      <c r="E20" s="40">
        <v>0</v>
      </c>
      <c r="F20" s="114">
        <f t="shared" si="0"/>
        <v>0</v>
      </c>
      <c r="G20" s="64"/>
      <c r="H20" s="136"/>
      <c r="I20" s="237"/>
      <c r="J20" s="238"/>
      <c r="K20" s="137">
        <v>0</v>
      </c>
    </row>
    <row r="21" spans="1:11" x14ac:dyDescent="0.3">
      <c r="A21" s="25"/>
      <c r="B21" s="26"/>
      <c r="C21" s="45"/>
      <c r="D21" s="80">
        <v>0.7</v>
      </c>
      <c r="E21" s="40">
        <v>0</v>
      </c>
      <c r="F21" s="114">
        <f t="shared" si="0"/>
        <v>0</v>
      </c>
      <c r="G21" s="64"/>
      <c r="H21" s="136"/>
      <c r="I21" s="237"/>
      <c r="J21" s="238"/>
      <c r="K21" s="137">
        <v>0</v>
      </c>
    </row>
    <row r="22" spans="1:11" x14ac:dyDescent="0.3">
      <c r="A22" s="29"/>
      <c r="B22" s="26"/>
      <c r="C22" s="45"/>
      <c r="D22" s="80">
        <v>0.7</v>
      </c>
      <c r="E22" s="40">
        <v>0</v>
      </c>
      <c r="F22" s="114">
        <f t="shared" si="0"/>
        <v>0</v>
      </c>
      <c r="G22" s="64"/>
      <c r="H22" s="136"/>
      <c r="I22" s="237"/>
      <c r="J22" s="238"/>
      <c r="K22" s="137">
        <v>0</v>
      </c>
    </row>
    <row r="23" spans="1:11" x14ac:dyDescent="0.3">
      <c r="A23" s="29"/>
      <c r="B23" s="26"/>
      <c r="C23" s="45"/>
      <c r="D23" s="80">
        <v>0.7</v>
      </c>
      <c r="E23" s="40">
        <v>0</v>
      </c>
      <c r="F23" s="114">
        <f t="shared" si="0"/>
        <v>0</v>
      </c>
      <c r="G23" s="64"/>
      <c r="H23" s="136"/>
      <c r="I23" s="237"/>
      <c r="J23" s="238"/>
      <c r="K23" s="137">
        <v>0</v>
      </c>
    </row>
    <row r="24" spans="1:11" x14ac:dyDescent="0.3">
      <c r="A24" s="30"/>
      <c r="B24" s="26"/>
      <c r="C24" s="45"/>
      <c r="D24" s="80">
        <v>0.7</v>
      </c>
      <c r="E24" s="40">
        <v>0</v>
      </c>
      <c r="F24" s="114">
        <f t="shared" si="0"/>
        <v>0</v>
      </c>
      <c r="G24" s="64"/>
      <c r="H24" s="136"/>
      <c r="I24" s="237"/>
      <c r="J24" s="238"/>
      <c r="K24" s="137">
        <v>0</v>
      </c>
    </row>
    <row r="25" spans="1:11" x14ac:dyDescent="0.3">
      <c r="A25" s="30"/>
      <c r="B25" s="26"/>
      <c r="C25" s="45"/>
      <c r="D25" s="80">
        <v>0.7</v>
      </c>
      <c r="E25" s="40">
        <v>0</v>
      </c>
      <c r="F25" s="114">
        <f t="shared" si="0"/>
        <v>0</v>
      </c>
      <c r="G25" s="64"/>
      <c r="H25" s="136"/>
      <c r="I25" s="237"/>
      <c r="J25" s="238"/>
      <c r="K25" s="137">
        <v>0</v>
      </c>
    </row>
    <row r="26" spans="1:11" x14ac:dyDescent="0.3">
      <c r="A26" s="30"/>
      <c r="B26" s="26"/>
      <c r="C26" s="45"/>
      <c r="D26" s="80">
        <v>0.7</v>
      </c>
      <c r="E26" s="40">
        <v>0</v>
      </c>
      <c r="F26" s="114">
        <f t="shared" si="0"/>
        <v>0</v>
      </c>
      <c r="G26" s="64"/>
      <c r="H26" s="136"/>
      <c r="I26" s="237"/>
      <c r="J26" s="238"/>
      <c r="K26" s="137">
        <v>0</v>
      </c>
    </row>
    <row r="27" spans="1:11" x14ac:dyDescent="0.3">
      <c r="A27" s="30"/>
      <c r="B27" s="26"/>
      <c r="C27" s="45"/>
      <c r="D27" s="80">
        <v>0.7</v>
      </c>
      <c r="E27" s="40">
        <v>0</v>
      </c>
      <c r="F27" s="114">
        <f t="shared" si="0"/>
        <v>0</v>
      </c>
      <c r="G27" s="64"/>
      <c r="H27" s="136"/>
      <c r="I27" s="237"/>
      <c r="J27" s="238"/>
      <c r="K27" s="137">
        <v>0</v>
      </c>
    </row>
    <row r="28" spans="1:11" x14ac:dyDescent="0.3">
      <c r="A28" s="30"/>
      <c r="B28" s="26"/>
      <c r="C28" s="45"/>
      <c r="D28" s="80">
        <v>0.7</v>
      </c>
      <c r="E28" s="40">
        <v>0</v>
      </c>
      <c r="F28" s="114">
        <f t="shared" si="0"/>
        <v>0</v>
      </c>
      <c r="G28" s="64"/>
      <c r="H28" s="136"/>
      <c r="I28" s="237"/>
      <c r="J28" s="238"/>
      <c r="K28" s="137">
        <v>0</v>
      </c>
    </row>
    <row r="29" spans="1:11" ht="15" thickBot="1" x14ac:dyDescent="0.35">
      <c r="A29" s="31"/>
      <c r="B29" s="32"/>
      <c r="C29" s="46"/>
      <c r="D29" s="82">
        <v>0.7</v>
      </c>
      <c r="E29" s="43">
        <v>0</v>
      </c>
      <c r="F29" s="115">
        <f t="shared" si="0"/>
        <v>0</v>
      </c>
      <c r="G29" s="64"/>
      <c r="H29" s="136"/>
      <c r="I29" s="237"/>
      <c r="J29" s="238"/>
      <c r="K29" s="137">
        <v>0</v>
      </c>
    </row>
    <row r="30" spans="1:11" ht="15" thickTop="1" x14ac:dyDescent="0.3">
      <c r="A30" s="140"/>
      <c r="B30" s="141"/>
      <c r="C30" s="141"/>
      <c r="D30" s="141"/>
      <c r="E30" s="145">
        <f>SUM(E10:E29)</f>
        <v>0</v>
      </c>
      <c r="F30" s="144">
        <f>SUM(F10:F29)</f>
        <v>0</v>
      </c>
      <c r="G30" s="64"/>
      <c r="H30" s="195">
        <f>SUM(K10:K29)</f>
        <v>0</v>
      </c>
      <c r="I30" s="196"/>
      <c r="J30" s="196"/>
      <c r="K30" s="197"/>
    </row>
    <row r="31" spans="1:11" ht="14.55" customHeight="1" x14ac:dyDescent="0.3">
      <c r="A31" s="241" t="s">
        <v>77</v>
      </c>
      <c r="B31" s="242"/>
      <c r="C31" s="242"/>
      <c r="D31" s="242"/>
      <c r="E31" s="242"/>
      <c r="F31" s="243"/>
      <c r="G31" s="85"/>
      <c r="H31" s="210" t="s">
        <v>29</v>
      </c>
      <c r="I31" s="211"/>
      <c r="J31" s="212"/>
      <c r="K31" s="126">
        <f>SUM(F30+H30)</f>
        <v>0</v>
      </c>
    </row>
    <row r="32" spans="1:11" x14ac:dyDescent="0.3">
      <c r="A32" s="244"/>
      <c r="B32" s="245"/>
      <c r="C32" s="245"/>
      <c r="D32" s="245"/>
      <c r="E32" s="245"/>
      <c r="F32" s="246"/>
      <c r="G32" s="85"/>
      <c r="H32" s="210" t="s">
        <v>37</v>
      </c>
      <c r="I32" s="211"/>
      <c r="J32" s="212"/>
      <c r="K32" s="86">
        <v>0</v>
      </c>
    </row>
    <row r="33" spans="1:11" x14ac:dyDescent="0.3">
      <c r="A33" s="244"/>
      <c r="B33" s="245"/>
      <c r="C33" s="245"/>
      <c r="D33" s="245"/>
      <c r="E33" s="245"/>
      <c r="F33" s="246"/>
      <c r="G33" s="64"/>
      <c r="H33" s="210" t="s">
        <v>66</v>
      </c>
      <c r="I33" s="211"/>
      <c r="J33" s="212"/>
      <c r="K33" s="86">
        <v>0</v>
      </c>
    </row>
    <row r="34" spans="1:11" x14ac:dyDescent="0.3">
      <c r="A34" s="249" t="s">
        <v>68</v>
      </c>
      <c r="B34" s="250"/>
      <c r="C34" s="250"/>
      <c r="D34" s="250"/>
      <c r="E34" s="250"/>
      <c r="F34" s="251"/>
      <c r="G34" s="64"/>
      <c r="H34" s="210" t="s">
        <v>30</v>
      </c>
      <c r="I34" s="211"/>
      <c r="J34" s="212"/>
      <c r="K34" s="87"/>
    </row>
    <row r="35" spans="1:11" x14ac:dyDescent="0.3">
      <c r="A35" s="252"/>
      <c r="B35" s="253"/>
      <c r="C35" s="253"/>
      <c r="D35" s="253"/>
      <c r="E35" s="253"/>
      <c r="F35" s="254"/>
      <c r="G35" s="64"/>
      <c r="H35" s="210" t="s">
        <v>8</v>
      </c>
      <c r="I35" s="211"/>
      <c r="J35" s="212"/>
      <c r="K35" s="127">
        <f>IF(K34="", K31-K32-K33, IF(K34&lt;K31, K34, K31)-K32-K33)</f>
        <v>0</v>
      </c>
    </row>
    <row r="36" spans="1:11" ht="23.4" customHeight="1" x14ac:dyDescent="0.3">
      <c r="A36" s="175" t="s">
        <v>67</v>
      </c>
      <c r="B36" s="176"/>
      <c r="C36" s="176"/>
      <c r="D36" s="176"/>
      <c r="E36" s="176"/>
      <c r="F36" s="176"/>
      <c r="G36" s="176"/>
      <c r="H36" s="176"/>
      <c r="I36" s="176"/>
      <c r="J36" s="176"/>
      <c r="K36" s="177"/>
    </row>
    <row r="37" spans="1:11" ht="20.399999999999999" customHeight="1" x14ac:dyDescent="0.3">
      <c r="A37" s="88"/>
      <c r="B37" s="89"/>
      <c r="C37" s="89"/>
      <c r="D37" s="178" t="s">
        <v>31</v>
      </c>
      <c r="E37" s="178"/>
      <c r="F37" s="178"/>
      <c r="G37" s="178"/>
      <c r="H37" s="178"/>
      <c r="I37" s="178"/>
      <c r="J37" s="178"/>
      <c r="K37" s="85"/>
    </row>
    <row r="38" spans="1:11" ht="16.5" customHeight="1" x14ac:dyDescent="0.3">
      <c r="A38" s="88"/>
      <c r="B38" s="90"/>
      <c r="C38" s="90"/>
      <c r="D38" s="91" t="s">
        <v>9</v>
      </c>
      <c r="E38" s="91" t="s">
        <v>10</v>
      </c>
      <c r="F38" s="91" t="s">
        <v>11</v>
      </c>
      <c r="G38" s="92" t="s">
        <v>36</v>
      </c>
      <c r="H38" s="91" t="s">
        <v>12</v>
      </c>
      <c r="I38" s="93" t="s">
        <v>13</v>
      </c>
      <c r="J38" s="91" t="s">
        <v>6</v>
      </c>
      <c r="K38" s="85"/>
    </row>
    <row r="39" spans="1:11" ht="16.5" customHeight="1" x14ac:dyDescent="0.3">
      <c r="A39" s="88"/>
      <c r="B39" s="247" t="s">
        <v>14</v>
      </c>
      <c r="C39" s="248"/>
      <c r="D39" s="8">
        <v>401</v>
      </c>
      <c r="E39" s="8"/>
      <c r="F39" s="8"/>
      <c r="G39" s="8"/>
      <c r="H39" s="8"/>
      <c r="I39" s="8"/>
      <c r="J39" s="10">
        <v>0</v>
      </c>
      <c r="K39" s="85"/>
    </row>
    <row r="40" spans="1:11" ht="16.5" customHeight="1" x14ac:dyDescent="0.3">
      <c r="A40" s="88"/>
      <c r="B40" s="247" t="s">
        <v>20</v>
      </c>
      <c r="C40" s="248"/>
      <c r="D40" s="8">
        <v>402</v>
      </c>
      <c r="E40" s="8"/>
      <c r="F40" s="8"/>
      <c r="G40" s="8"/>
      <c r="H40" s="8"/>
      <c r="I40" s="8"/>
      <c r="J40" s="10">
        <v>0</v>
      </c>
      <c r="K40" s="85"/>
    </row>
    <row r="41" spans="1:11" ht="16.5" customHeight="1" x14ac:dyDescent="0.3">
      <c r="A41" s="88"/>
      <c r="B41" s="247" t="s">
        <v>21</v>
      </c>
      <c r="C41" s="248"/>
      <c r="D41" s="8">
        <v>410</v>
      </c>
      <c r="E41" s="8"/>
      <c r="F41" s="8"/>
      <c r="G41" s="8"/>
      <c r="H41" s="8"/>
      <c r="I41" s="8"/>
      <c r="J41" s="10">
        <v>0</v>
      </c>
      <c r="K41" s="85"/>
    </row>
    <row r="42" spans="1:11" ht="16.5" customHeight="1" x14ac:dyDescent="0.3">
      <c r="A42" s="94"/>
      <c r="B42" s="247" t="s">
        <v>5</v>
      </c>
      <c r="C42" s="248"/>
      <c r="D42" s="8">
        <v>415</v>
      </c>
      <c r="E42" s="8"/>
      <c r="F42" s="8"/>
      <c r="G42" s="8"/>
      <c r="H42" s="8"/>
      <c r="I42" s="8"/>
      <c r="J42" s="10">
        <v>0</v>
      </c>
      <c r="K42" s="85"/>
    </row>
    <row r="43" spans="1:11" x14ac:dyDescent="0.3">
      <c r="A43" s="95"/>
      <c r="B43" s="247" t="s">
        <v>22</v>
      </c>
      <c r="C43" s="248"/>
      <c r="D43" s="9">
        <v>416</v>
      </c>
      <c r="E43" s="8"/>
      <c r="F43" s="8"/>
      <c r="G43" s="8"/>
      <c r="H43" s="8"/>
      <c r="I43" s="8"/>
      <c r="J43" s="10">
        <v>0</v>
      </c>
      <c r="K43" s="85"/>
    </row>
    <row r="44" spans="1:11" x14ac:dyDescent="0.3">
      <c r="A44" s="96"/>
      <c r="B44" s="247" t="s">
        <v>23</v>
      </c>
      <c r="C44" s="248"/>
      <c r="D44" s="9">
        <v>417</v>
      </c>
      <c r="E44" s="8"/>
      <c r="F44" s="8"/>
      <c r="G44" s="8"/>
      <c r="H44" s="8"/>
      <c r="I44" s="8"/>
      <c r="J44" s="10">
        <v>0</v>
      </c>
      <c r="K44" s="85"/>
    </row>
    <row r="45" spans="1:11" x14ac:dyDescent="0.3">
      <c r="A45" s="96"/>
      <c r="B45" s="97"/>
      <c r="C45" s="97"/>
      <c r="D45" s="179" t="s">
        <v>78</v>
      </c>
      <c r="E45" s="180"/>
      <c r="F45" s="180"/>
      <c r="G45" s="180"/>
      <c r="H45" s="180"/>
      <c r="I45" s="181"/>
      <c r="J45" s="128">
        <f>SUM(J39:J44)</f>
        <v>0</v>
      </c>
      <c r="K45" s="98"/>
    </row>
    <row r="46" spans="1:11" x14ac:dyDescent="0.3">
      <c r="A46" s="96"/>
      <c r="B46" s="97"/>
      <c r="C46" s="97"/>
      <c r="D46" s="35"/>
      <c r="E46" s="35"/>
      <c r="F46" s="35"/>
      <c r="G46" s="36"/>
      <c r="H46" s="35"/>
      <c r="I46" s="35"/>
      <c r="J46" s="37"/>
      <c r="K46" s="98"/>
    </row>
    <row r="47" spans="1:11" ht="20.25" customHeight="1" x14ac:dyDescent="0.3">
      <c r="A47" s="182" t="s">
        <v>61</v>
      </c>
      <c r="B47" s="183"/>
      <c r="C47" s="99"/>
      <c r="D47" s="184" t="s">
        <v>15</v>
      </c>
      <c r="E47" s="184"/>
      <c r="F47" s="184"/>
      <c r="G47" s="101"/>
      <c r="H47" s="101"/>
      <c r="I47" s="184" t="s">
        <v>15</v>
      </c>
      <c r="J47" s="184"/>
      <c r="K47" s="185"/>
    </row>
    <row r="48" spans="1:11" ht="20.25" customHeight="1" x14ac:dyDescent="0.3">
      <c r="A48" s="182"/>
      <c r="B48" s="183"/>
      <c r="C48" s="44" t="s">
        <v>3</v>
      </c>
      <c r="D48" s="240"/>
      <c r="E48" s="240"/>
      <c r="F48" s="240"/>
      <c r="G48" s="172" t="s">
        <v>3</v>
      </c>
      <c r="H48" s="172"/>
      <c r="I48" s="187"/>
      <c r="J48" s="187"/>
      <c r="K48" s="188"/>
    </row>
    <row r="49" spans="1:11" ht="26.25" customHeight="1" x14ac:dyDescent="0.3">
      <c r="A49" s="182"/>
      <c r="B49" s="183"/>
      <c r="C49" s="44" t="s">
        <v>27</v>
      </c>
      <c r="D49" s="239"/>
      <c r="E49" s="239"/>
      <c r="F49" s="239"/>
      <c r="G49" s="172" t="s">
        <v>27</v>
      </c>
      <c r="H49" s="172"/>
      <c r="I49" s="190"/>
      <c r="J49" s="190"/>
      <c r="K49" s="191"/>
    </row>
    <row r="50" spans="1:11" ht="18" customHeight="1" x14ac:dyDescent="0.3">
      <c r="A50" s="182"/>
      <c r="B50" s="183"/>
      <c r="C50" s="44" t="s">
        <v>2</v>
      </c>
      <c r="D50" s="239"/>
      <c r="E50" s="239"/>
      <c r="F50" s="239"/>
      <c r="G50" s="172" t="s">
        <v>2</v>
      </c>
      <c r="H50" s="172"/>
      <c r="I50" s="190"/>
      <c r="J50" s="190"/>
      <c r="K50" s="191"/>
    </row>
    <row r="51" spans="1:11" ht="18" customHeight="1" x14ac:dyDescent="0.3">
      <c r="A51" s="94" t="s">
        <v>2</v>
      </c>
      <c r="B51" s="129"/>
      <c r="C51" s="44" t="s">
        <v>4</v>
      </c>
      <c r="D51" s="239"/>
      <c r="E51" s="239"/>
      <c r="F51" s="239"/>
      <c r="G51" s="172" t="s">
        <v>4</v>
      </c>
      <c r="H51" s="172"/>
      <c r="I51" s="173"/>
      <c r="J51" s="173"/>
      <c r="K51" s="174"/>
    </row>
    <row r="52" spans="1:11" ht="18" customHeight="1" x14ac:dyDescent="0.3">
      <c r="A52" s="94" t="s">
        <v>4</v>
      </c>
      <c r="B52" s="102"/>
      <c r="C52" s="44"/>
      <c r="D52" s="142"/>
      <c r="E52" s="142"/>
      <c r="F52" s="142"/>
      <c r="G52" s="44"/>
      <c r="H52" s="44"/>
      <c r="I52" s="54"/>
      <c r="J52" s="54"/>
      <c r="K52" s="55"/>
    </row>
    <row r="53" spans="1:11" x14ac:dyDescent="0.3">
      <c r="A53" s="105"/>
      <c r="B53" s="103"/>
      <c r="C53" s="104"/>
      <c r="D53" s="104"/>
      <c r="E53" s="106"/>
      <c r="F53" s="106"/>
      <c r="G53" s="106"/>
      <c r="H53" s="106"/>
      <c r="I53" s="106"/>
      <c r="J53" s="106"/>
      <c r="K53" s="107"/>
    </row>
    <row r="54" spans="1:11" x14ac:dyDescent="0.3">
      <c r="A54" s="108"/>
      <c r="B54" s="102"/>
      <c r="C54" s="102"/>
      <c r="D54" s="61"/>
      <c r="E54" s="61"/>
      <c r="F54" s="61"/>
      <c r="G54" s="61"/>
      <c r="H54" s="61"/>
      <c r="I54" s="61"/>
      <c r="J54" s="61"/>
      <c r="K54" s="44"/>
    </row>
    <row r="55" spans="1:11" x14ac:dyDescent="0.3">
      <c r="A55" s="44"/>
      <c r="B55" s="109"/>
      <c r="C55" s="109"/>
    </row>
    <row r="56" spans="1:11" x14ac:dyDescent="0.3">
      <c r="A56" s="110"/>
      <c r="B56" s="97"/>
      <c r="C56" s="97"/>
    </row>
  </sheetData>
  <sheetProtection sheet="1" objects="1" scenarios="1" selectLockedCells="1"/>
  <mergeCells count="60">
    <mergeCell ref="D51:F51"/>
    <mergeCell ref="D47:F47"/>
    <mergeCell ref="I10:J10"/>
    <mergeCell ref="B39:C39"/>
    <mergeCell ref="B40:C40"/>
    <mergeCell ref="A34:F35"/>
    <mergeCell ref="I23:J23"/>
    <mergeCell ref="I24:J24"/>
    <mergeCell ref="I25:J25"/>
    <mergeCell ref="I26:J26"/>
    <mergeCell ref="I27:J27"/>
    <mergeCell ref="I18:J18"/>
    <mergeCell ref="I19:J19"/>
    <mergeCell ref="I20:J20"/>
    <mergeCell ref="G51:H51"/>
    <mergeCell ref="I51:K51"/>
    <mergeCell ref="A31:F33"/>
    <mergeCell ref="H33:J33"/>
    <mergeCell ref="A36:K36"/>
    <mergeCell ref="D37:J37"/>
    <mergeCell ref="D45:I45"/>
    <mergeCell ref="B43:C43"/>
    <mergeCell ref="B44:C44"/>
    <mergeCell ref="B41:C41"/>
    <mergeCell ref="B42:C42"/>
    <mergeCell ref="H34:J34"/>
    <mergeCell ref="H35:J35"/>
    <mergeCell ref="A47:B50"/>
    <mergeCell ref="I47:K47"/>
    <mergeCell ref="G48:H48"/>
    <mergeCell ref="I48:K48"/>
    <mergeCell ref="G49:H49"/>
    <mergeCell ref="I49:K49"/>
    <mergeCell ref="G50:H50"/>
    <mergeCell ref="I50:K50"/>
    <mergeCell ref="D49:F49"/>
    <mergeCell ref="D48:F48"/>
    <mergeCell ref="D50:F50"/>
    <mergeCell ref="I8:K8"/>
    <mergeCell ref="H30:K30"/>
    <mergeCell ref="H31:J31"/>
    <mergeCell ref="H32:J32"/>
    <mergeCell ref="I9:J9"/>
    <mergeCell ref="I11:J11"/>
    <mergeCell ref="I12:J12"/>
    <mergeCell ref="I13:J13"/>
    <mergeCell ref="I14:J14"/>
    <mergeCell ref="I15:J15"/>
    <mergeCell ref="I16:J16"/>
    <mergeCell ref="I17:J17"/>
    <mergeCell ref="I21:J21"/>
    <mergeCell ref="I22:J22"/>
    <mergeCell ref="I28:J28"/>
    <mergeCell ref="I29:J29"/>
    <mergeCell ref="A1:K1"/>
    <mergeCell ref="I7:J7"/>
    <mergeCell ref="I3:J3"/>
    <mergeCell ref="I4:J4"/>
    <mergeCell ref="I5:J5"/>
    <mergeCell ref="I6:J6"/>
  </mergeCells>
  <dataValidations count="9">
    <dataValidation type="decimal" allowBlank="1" showInputMessage="1" showErrorMessage="1" errorTitle="Numeric Value" error="Please enter a numeric value." sqref="E10:E29 J39:J44" xr:uid="{21A5D53A-12C8-4F5A-84AC-2A365A3317ED}">
      <formula1>0</formula1>
      <formula2>99999.99</formula2>
    </dataValidation>
    <dataValidation type="decimal" allowBlank="1" showInputMessage="1" showErrorMessage="1" errorTitle="Number Value" error="Please enter a numeric value." sqref="J45:J46" xr:uid="{4C886184-D71C-4F94-8838-5C7A1B19B058}">
      <formula1>0</formula1>
      <formula2>99999.99</formula2>
    </dataValidation>
    <dataValidation type="date" allowBlank="1" showInputMessage="1" showErrorMessage="1" errorTitle="Date Value" error="Please enter a valid date value.  Format is MM/DD/YY." sqref="A24:A29" xr:uid="{A287B6C0-6875-4535-B4A4-232567A5012C}">
      <formula1>42370</formula1>
      <formula2>73050</formula2>
    </dataValidation>
    <dataValidation allowBlank="1" showInputMessage="1" showErrorMessage="1" prompt="REQUIRED" sqref="K3 B3" xr:uid="{E55CE0E5-BA1D-4C09-8EE9-12F801DBB1B3}"/>
    <dataValidation type="whole" operator="notBetween" allowBlank="1" showInputMessage="1" showErrorMessage="1" prompt="REQUIRED" sqref="B4" xr:uid="{04D394C4-27D0-409A-86F0-C8BC00F917CC}">
      <formula1>0</formula1>
      <formula2>99999999</formula2>
    </dataValidation>
    <dataValidation type="list" allowBlank="1" showInputMessage="1" showErrorMessage="1" promptTitle="REQUIRED select one from list" prompt="See dropdown_x000a_" sqref="B5" xr:uid="{90ED683F-29F8-4040-A70F-5C6B7B0018F1}">
      <formula1>"Faculty, Part Time Instructor, Undergraduate Student, Graduate Student, Staff, Affiliate, Guest"</formula1>
    </dataValidation>
    <dataValidation allowBlank="1" showInputMessage="1" showErrorMessage="1" promptTitle="REQUIRED" prompt="Add your CSU Department, Area, or Division" sqref="B6" xr:uid="{3823B466-031A-4231-9C74-33714E409A7A}"/>
    <dataValidation type="list" allowBlank="1" showInputMessage="1" showErrorMessage="1" prompt="Choose from drop down" sqref="C10:C29" xr:uid="{1832C9AB-4E15-4A16-A89C-A0C448D865F0}">
      <formula1>"Round trip, One way, Site to site, One way return"</formula1>
    </dataValidation>
    <dataValidation type="list" allowBlank="1" showInputMessage="1" showErrorMessage="1" promptTitle="REQUIRED" prompt="See dropdown options" sqref="K4" xr:uid="{C6D65C24-0912-4E2A-92EB-4BCA375EE173}">
      <formula1>"Home, CSU"</formula1>
    </dataValidation>
  </dataValidations>
  <printOptions horizontalCentered="1" verticalCentered="1"/>
  <pageMargins left="0.25" right="0.25" top="0.75" bottom="0.75" header="0.3" footer="0.3"/>
  <pageSetup scale="78" orientation="portrait" horizontalDpi="300" verticalDpi="300" r:id="rId1"/>
  <headerFooter>
    <oddFooter>&amp;C&amp;"Tahoma,Regular"&amp;10Updated June 2025</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1e1a70c-9be0-4845-a118-e33f09c531e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DE80946528AB646B0CC850DB5E5E407" ma:contentTypeVersion="15" ma:contentTypeDescription="Create a new document." ma:contentTypeScope="" ma:versionID="bacbc7c64a1117fbcdf67609298434d0">
  <xsd:schema xmlns:xsd="http://www.w3.org/2001/XMLSchema" xmlns:xs="http://www.w3.org/2001/XMLSchema" xmlns:p="http://schemas.microsoft.com/office/2006/metadata/properties" xmlns:ns3="51e1a70c-9be0-4845-a118-e33f09c531e8" xmlns:ns4="321592b8-6f60-4914-8bf9-d09b6543aed1" targetNamespace="http://schemas.microsoft.com/office/2006/metadata/properties" ma:root="true" ma:fieldsID="69734d89c5783b4a71007498982115e0" ns3:_="" ns4:_="">
    <xsd:import namespace="51e1a70c-9be0-4845-a118-e33f09c531e8"/>
    <xsd:import namespace="321592b8-6f60-4914-8bf9-d09b6543aed1"/>
    <xsd:element name="properties">
      <xsd:complexType>
        <xsd:sequence>
          <xsd:element name="documentManagement">
            <xsd:complexType>
              <xsd:all>
                <xsd:element ref="ns3:_activity"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e1a70c-9be0-4845-a118-e33f09c531e8"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1592b8-6f60-4914-8bf9-d09b6543aed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199266-553F-4099-9707-776092CF4722}">
  <ds:schemaRefs>
    <ds:schemaRef ds:uri="http://schemas.microsoft.com/office/2006/documentManagement/types"/>
    <ds:schemaRef ds:uri="http://www.w3.org/XML/1998/namespace"/>
    <ds:schemaRef ds:uri="321592b8-6f60-4914-8bf9-d09b6543aed1"/>
    <ds:schemaRef ds:uri="http://schemas.microsoft.com/office/infopath/2007/PartnerControls"/>
    <ds:schemaRef ds:uri="51e1a70c-9be0-4845-a118-e33f09c531e8"/>
    <ds:schemaRef ds:uri="http://purl.org/dc/terms/"/>
    <ds:schemaRef ds:uri="http://purl.org/dc/dcmitype/"/>
    <ds:schemaRef ds:uri="http://schemas.microsoft.com/office/2006/metadata/propertie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8526754B-5035-4F94-B6DE-BBCDD28DF7EA}">
  <ds:schemaRefs>
    <ds:schemaRef ds:uri="http://schemas.microsoft.com/sharepoint/v3/contenttype/forms"/>
  </ds:schemaRefs>
</ds:datastoreItem>
</file>

<file path=customXml/itemProps3.xml><?xml version="1.0" encoding="utf-8"?>
<ds:datastoreItem xmlns:ds="http://schemas.openxmlformats.org/officeDocument/2006/customXml" ds:itemID="{11874428-B2EF-4200-904A-EDB6B3C75D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e1a70c-9be0-4845-a118-e33f09c531e8"/>
    <ds:schemaRef ds:uri="321592b8-6f60-4914-8bf9-d09b6543ae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Guidelines</vt:lpstr>
      <vt:lpstr>Post-Travel Expense Form</vt:lpstr>
      <vt:lpstr>Approval Workflows</vt:lpstr>
      <vt:lpstr>Mileage Form</vt:lpstr>
    </vt:vector>
  </TitlesOfParts>
  <Manager/>
  <Company>Cleveland State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Carole S Cox;Mads  Meridian;Mads Meridian</dc:creator>
  <cp:keywords/>
  <dc:description/>
  <cp:lastModifiedBy>Mads  Meridian</cp:lastModifiedBy>
  <cp:revision/>
  <cp:lastPrinted>2025-08-05T16:50:44Z</cp:lastPrinted>
  <dcterms:created xsi:type="dcterms:W3CDTF">2019-04-01T13:40:46Z</dcterms:created>
  <dcterms:modified xsi:type="dcterms:W3CDTF">2025-08-18T19:35:39Z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0x010100EDE80946528AB646B0CC850DB5E5E407</vt:lpwstr>
  </property>
</Properties>
</file>